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1760" activeTab="0"/>
  </bookViews>
  <sheets>
    <sheet name="Kryci list" sheetId="1" r:id="rId1"/>
    <sheet name="Rekapitulacia" sheetId="2" r:id="rId2"/>
    <sheet name="Prehlad" sheetId="3" r:id="rId3"/>
    <sheet name="Figury" sheetId="4" r:id="rId4"/>
  </sheets>
  <definedNames>
    <definedName name="fakt1R">#REF!</definedName>
    <definedName name="_xlnm.Print_Titles" localSheetId="3">'Figury'!$8:$10</definedName>
    <definedName name="_xlnm.Print_Titles" localSheetId="2">'Prehlad'!$8:$10</definedName>
    <definedName name="_xlnm.Print_Titles" localSheetId="1">'Rekapitulacia'!$8:$10</definedName>
    <definedName name="_xlnm.Print_Area" localSheetId="3">'Figury'!$A:$D</definedName>
    <definedName name="_xlnm.Print_Area" localSheetId="0">'Kryci list'!$A:$M</definedName>
    <definedName name="_xlnm.Print_Area" localSheetId="2">'Prehlad'!$A:$O</definedName>
    <definedName name="_xlnm.Print_Area" localSheetId="1">'Rekapitulacia'!$A:$F</definedName>
  </definedNames>
  <calcPr fullCalcOnLoad="1"/>
</workbook>
</file>

<file path=xl/sharedStrings.xml><?xml version="1.0" encoding="utf-8"?>
<sst xmlns="http://schemas.openxmlformats.org/spreadsheetml/2006/main" count="715" uniqueCount="352">
  <si>
    <t>V module</t>
  </si>
  <si>
    <t>Hlavička1</t>
  </si>
  <si>
    <t>Mena</t>
  </si>
  <si>
    <t>Hlavička2</t>
  </si>
  <si>
    <t>Obdobie</t>
  </si>
  <si>
    <t xml:space="preserve"> Stavba :Aktivita číslo 2 - Trebostovo - kanalizácia</t>
  </si>
  <si>
    <t>Miesto:</t>
  </si>
  <si>
    <t>Trebostovo  nová</t>
  </si>
  <si>
    <t>Rozpočet:</t>
  </si>
  <si>
    <t>Rozpočet</t>
  </si>
  <si>
    <t>Krycí list rozpočtu v</t>
  </si>
  <si>
    <t>EUR</t>
  </si>
  <si>
    <t xml:space="preserve"> Objekt :  SO 07 Vedľajšie kanalizačné zberače Trebostovo</t>
  </si>
  <si>
    <t>JKSO :</t>
  </si>
  <si>
    <t>Spracoval:</t>
  </si>
  <si>
    <t>Beňo</t>
  </si>
  <si>
    <t>Čerpanie</t>
  </si>
  <si>
    <t>Krycí list splátky v</t>
  </si>
  <si>
    <t>za obdobie</t>
  </si>
  <si>
    <t>Mesiac 2011</t>
  </si>
  <si>
    <t xml:space="preserve"> Časť :    SO 07.2  Prekládky vodovodu</t>
  </si>
  <si>
    <t>Dňa:</t>
  </si>
  <si>
    <t>27.5.2018</t>
  </si>
  <si>
    <t>Zmluva č.:</t>
  </si>
  <si>
    <t>VK</t>
  </si>
  <si>
    <t>Krycí list výrobnej kalkulácie v</t>
  </si>
  <si>
    <t xml:space="preserve"> Odberateľ:</t>
  </si>
  <si>
    <t>Obec Trebostovo</t>
  </si>
  <si>
    <t/>
  </si>
  <si>
    <t>IČO:</t>
  </si>
  <si>
    <t>DIČ:</t>
  </si>
  <si>
    <t>VF</t>
  </si>
  <si>
    <t xml:space="preserve"> Dodávateľ:</t>
  </si>
  <si>
    <t xml:space="preserve"> Projektant:</t>
  </si>
  <si>
    <t>SVS- projekcia s.r.o. Vrútky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</si>
  <si>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</si>
  <si>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</si>
  <si>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</si>
  <si>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</si>
  <si>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</si>
  <si>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</si>
  <si>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</si>
  <si>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</si>
  <si>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</si>
  <si>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</si>
  <si>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</si>
  <si>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</si>
  <si>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</si>
  <si>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</si>
  <si>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</si>
  <si>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</si>
  <si>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</si>
  <si>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</si>
  <si>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 xml:space="preserve"> Iné:</t>
  </si>
  <si>
    <t xml:space="preserve"> 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</si>
  <si>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</si>
  <si>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</si>
  <si>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</si>
  <si>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</si>
  <si>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</si>
  <si>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</si>
  <si>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</si>
  <si>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</si>
  <si>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</si>
  <si>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</si>
  <si>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</si>
  <si>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>SVS- projekcia  s.r.o.</t>
  </si>
  <si>
    <t xml:space="preserve"> Inžinierska činnosť</t>
  </si>
  <si>
    <t xml:space="preserve"> Projektové práce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</si>
  <si>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</si>
  <si>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</si>
  <si>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</si>
  <si>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</si>
  <si>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</si>
  <si>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</si>
  <si>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</si>
  <si>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</si>
  <si>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</si>
  <si>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</si>
  <si>
    <t>Odberateľ: Obecný úrad  Trebostovo</t>
  </si>
  <si>
    <t xml:space="preserve">Spracoval:                                         </t>
  </si>
  <si>
    <t>Projektant: SVS- projekcia s.r.o. Vrútky</t>
  </si>
  <si>
    <t xml:space="preserve">JKSO : </t>
  </si>
  <si>
    <t>Rekapitulácia rozpočtu v</t>
  </si>
  <si>
    <t xml:space="preserve">Dodávateľ: </t>
  </si>
  <si>
    <t>Dátum: 27.5.2018</t>
  </si>
  <si>
    <t>Rekapitulácia splátky v</t>
  </si>
  <si>
    <t>Rekapitulácia výrobnej kalkulácie v</t>
  </si>
  <si>
    <t>Stavba :Aktivita číslo 2 - Trebostovo - kanalizácia</t>
  </si>
  <si>
    <t>Objekt :  SO 07 Vedľajšie kanalizačné zberače Trebostovo</t>
  </si>
  <si>
    <t>Časť :    SO 07.2  Prekládky vodovodu</t>
  </si>
  <si>
    <t>SVS - projekcia s.r.o. Vrútky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</si>
  <si>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</si>
  <si>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</si>
  <si>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</si>
  <si>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</si>
  <si>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</si>
  <si>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</si>
  <si>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Nh</t>
  </si>
  <si>
    <t>1 - ZEMNE PRÁCE spolu :</t>
  </si>
  <si>
    <t>4 - VODOROVNÉ KONŠTRUKCIE spolu :</t>
  </si>
  <si>
    <t>5 - KOMUNIKÁCIE spolu :</t>
  </si>
  <si>
    <t>8 - RÚROVÉ VEDENIA spolu :</t>
  </si>
  <si>
    <t>9 - OSTATNÉ KONŠTRUKCIE A PRÁCE spolu :</t>
  </si>
  <si>
    <t>PRÁCE A DODÁVKY HSV spolu :</t>
  </si>
  <si>
    <t>272 - Vedenia rúrové vonkajšie - plynovody spolu :</t>
  </si>
  <si>
    <t>PRÁCE A DODÁVKY M spolu :</t>
  </si>
  <si>
    <t>Rozpočet celkom :</t>
  </si>
  <si>
    <t xml:space="preserve">Odberateľ: </t>
  </si>
  <si>
    <t>Obecný úrad Trebostovo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</si>
  <si>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</si>
  <si>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</si>
  <si>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</si>
  <si>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</si>
  <si>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</si>
  <si>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</si>
  <si>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</si>
  <si>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</si>
  <si>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</si>
  <si>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</si>
  <si>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</si>
  <si>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</si>
  <si>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</si>
  <si>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</si>
  <si>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</si>
  <si>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</si>
  <si>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</si>
  <si>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</si>
  <si>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</si>
  <si>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</si>
  <si>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</si>
  <si>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</si>
  <si>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</si>
  <si>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</si>
  <si>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</si>
  <si>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</si>
  <si>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</si>
  <si>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</si>
  <si>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</si>
  <si>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</si>
  <si>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</si>
  <si>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</si>
  <si>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</si>
  <si>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</si>
  <si>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PRÁCE A DODÁVKY HSV</t>
  </si>
  <si>
    <t>1 - ZEMNE PRÁCE</t>
  </si>
  <si>
    <t>271</t>
  </si>
  <si>
    <t xml:space="preserve">11001-1010   </t>
  </si>
  <si>
    <t>Vytýčenie trasy vodovodu, kanalizácie v rovine</t>
  </si>
  <si>
    <t>km</t>
  </si>
  <si>
    <t>45.11.21</t>
  </si>
  <si>
    <t>221</t>
  </si>
  <si>
    <t xml:space="preserve">11310-7112   </t>
  </si>
  <si>
    <t>Odstránenie podkladov alebo krytov z kameniva ťaž. hr. 100-200 mm, do 200 m2</t>
  </si>
  <si>
    <t>m2</t>
  </si>
  <si>
    <t>45.11.11</t>
  </si>
  <si>
    <t xml:space="preserve">11310-7122   </t>
  </si>
  <si>
    <t>Odstránenie podkladov alebo krytov z kameniva drv. hr. 100-200 mm, do 200 m2</t>
  </si>
  <si>
    <t xml:space="preserve">11310-7142   </t>
  </si>
  <si>
    <t>Odstránenie podkladov alebo krytov živičných hr. 50-100 mm, do 200 m2</t>
  </si>
  <si>
    <t>272</t>
  </si>
  <si>
    <t xml:space="preserve">11510-1202   </t>
  </si>
  <si>
    <t>Čerpanie vody do 10m do 1000 l/min</t>
  </si>
  <si>
    <t>hod</t>
  </si>
  <si>
    <t>45.11.24</t>
  </si>
  <si>
    <t xml:space="preserve">11510-1301   </t>
  </si>
  <si>
    <t>Pohotovosť čerpacej súpravy do 10m do 500 l/min</t>
  </si>
  <si>
    <t>deň</t>
  </si>
  <si>
    <t>253</t>
  </si>
  <si>
    <t xml:space="preserve">12000-3111   </t>
  </si>
  <si>
    <t>Sťažené vykopávky</t>
  </si>
  <si>
    <t>m3</t>
  </si>
  <si>
    <t>45.21.22</t>
  </si>
  <si>
    <t xml:space="preserve">13220-1201   </t>
  </si>
  <si>
    <t>Hĺbenie rýh šírka do 2 m v horn. tr. 3 do 100 m3</t>
  </si>
  <si>
    <t xml:space="preserve">13220-1209   </t>
  </si>
  <si>
    <t>Príplatok za lepivosť horniny tr.3 v rýhach š. do 200 cm</t>
  </si>
  <si>
    <t xml:space="preserve">13230-1201   </t>
  </si>
  <si>
    <t>Hĺbenie rýh šírka do 2 m v horn. tr. 4 do 100 m3</t>
  </si>
  <si>
    <t xml:space="preserve">13230-1209   </t>
  </si>
  <si>
    <t>Príplatok za lepivosť horniny tr.4 v rýhach š. do 200 cm</t>
  </si>
  <si>
    <t xml:space="preserve">15110-1101   </t>
  </si>
  <si>
    <t>Zhotovenie paženia rýh pre podz. vedenie príložné hl. do 2 m</t>
  </si>
  <si>
    <t xml:space="preserve">15110-1111   </t>
  </si>
  <si>
    <t>Odstránenie paženia rýh pre podz. vedenie príložné hl. do 2 m</t>
  </si>
  <si>
    <t xml:space="preserve">16110-1101   </t>
  </si>
  <si>
    <t>Zvislé premiestnenie výkopu horn. tr. 1-4 nad 1 m do 2,5 m</t>
  </si>
  <si>
    <t xml:space="preserve">16260-1102   </t>
  </si>
  <si>
    <t>Vodorovné premiestnenie výkopu do 5000 m horn. tr. 1-4</t>
  </si>
  <si>
    <t>198*0,50 =   99,000</t>
  </si>
  <si>
    <t>a</t>
  </si>
  <si>
    <t xml:space="preserve">17120-1201   </t>
  </si>
  <si>
    <t>Uloženie sypaniny na skládku</t>
  </si>
  <si>
    <t xml:space="preserve">17410-1101   </t>
  </si>
  <si>
    <t>Zásyp zhutnený jám, rýh, šachiet alebo okolo objektu</t>
  </si>
  <si>
    <t>108,00 =   108,000</t>
  </si>
  <si>
    <t>001</t>
  </si>
  <si>
    <t xml:space="preserve">17510-1101   </t>
  </si>
  <si>
    <t>Obsyp potrubia bez prehodenia sypaniny</t>
  </si>
  <si>
    <t>MAT</t>
  </si>
  <si>
    <t xml:space="preserve">583 311110   </t>
  </si>
  <si>
    <t>Piesok pre lôžko a obsyp potrubia 0-4</t>
  </si>
  <si>
    <t>t</t>
  </si>
  <si>
    <t>14.21.12</t>
  </si>
  <si>
    <t xml:space="preserve">                    </t>
  </si>
  <si>
    <t>4 - VODOROVNÉ KONŠTRUKCIE</t>
  </si>
  <si>
    <t xml:space="preserve">45157-3111   </t>
  </si>
  <si>
    <t>Lôžko pod potrubie, stoky v otvorenom výkope z piesku a štrkopiesku</t>
  </si>
  <si>
    <t>45.21.41</t>
  </si>
  <si>
    <t xml:space="preserve">45231-3131   </t>
  </si>
  <si>
    <t>Podkladové bloky z betónu prostého tr. C 25/30 v otvorenom výkope pod potrubie</t>
  </si>
  <si>
    <t xml:space="preserve">45235-3101   </t>
  </si>
  <si>
    <t>Debnenie podkladových blokov pod potrubie v otvorenom výkope</t>
  </si>
  <si>
    <t>5 - KOMUNIKÁCIE</t>
  </si>
  <si>
    <t xml:space="preserve">56426-1111   </t>
  </si>
  <si>
    <t>Podklad zo štrkopiesku hr. 200 mm</t>
  </si>
  <si>
    <t>45.23.11</t>
  </si>
  <si>
    <t xml:space="preserve">56473-1111.1 </t>
  </si>
  <si>
    <t>Podklad z kameniva hrub. drveného 32-63 mm hr. 100 mm dočasná úprava</t>
  </si>
  <si>
    <t xml:space="preserve">56476-1111   </t>
  </si>
  <si>
    <t>Podklad z kameniva hrub. drveného 32-63 mm hr. 200 mm</t>
  </si>
  <si>
    <t xml:space="preserve">56513-1111   </t>
  </si>
  <si>
    <t>Podklad z kameniva obal. asfaltom tr. 1, š. do 3 m hr. 50 mm</t>
  </si>
  <si>
    <t xml:space="preserve">57321-1111   </t>
  </si>
  <si>
    <t>Postrek živičný spojovací z cestného asfaltu 0,5-0,7 kg/m2</t>
  </si>
  <si>
    <t>45.23.12</t>
  </si>
  <si>
    <t xml:space="preserve">57714-3111   </t>
  </si>
  <si>
    <t>Asfaltový betón AC 11 (ABJ I) hr. 50 mm, š. do 3 m</t>
  </si>
  <si>
    <t xml:space="preserve">59914-1111.1 </t>
  </si>
  <si>
    <t>asfaltová pružná zálievka</t>
  </si>
  <si>
    <t>m</t>
  </si>
  <si>
    <t>8 - RÚROVÉ VEDENIA</t>
  </si>
  <si>
    <t xml:space="preserve">85724-2121   </t>
  </si>
  <si>
    <t>Montáž tvaroviek liatinových 1-osových na potrubí prírubovom v otvorenom výkope DN 80</t>
  </si>
  <si>
    <t>kus</t>
  </si>
  <si>
    <t xml:space="preserve">552 557200   </t>
  </si>
  <si>
    <t>Koleno prírubové pätka DN 80</t>
  </si>
  <si>
    <t>27.21.20</t>
  </si>
  <si>
    <t xml:space="preserve">85726-2121   </t>
  </si>
  <si>
    <t>Montáž tvaroviek liatinových 1-osových na potrubí prírubovom v otvorenom výkope DN 100</t>
  </si>
  <si>
    <t xml:space="preserve">319 3A2706   </t>
  </si>
  <si>
    <t>FFR-kus DN 100/80</t>
  </si>
  <si>
    <t>27.22.20</t>
  </si>
  <si>
    <t xml:space="preserve">8550                </t>
  </si>
  <si>
    <t xml:space="preserve">87116-1121   </t>
  </si>
  <si>
    <t>Montáž potrubia z tlakových rúrok polyetylénových d 32</t>
  </si>
  <si>
    <t xml:space="preserve">286 1D0102   </t>
  </si>
  <si>
    <t>Potrubie vodovodné HDPE - 32x2,3 - 2010032</t>
  </si>
  <si>
    <t>25.21.22</t>
  </si>
  <si>
    <t xml:space="preserve">2010032             </t>
  </si>
  <si>
    <t xml:space="preserve">319 410000.1 </t>
  </si>
  <si>
    <t>Spojka dn 32/32</t>
  </si>
  <si>
    <t xml:space="preserve">  .  .  </t>
  </si>
  <si>
    <t xml:space="preserve">87125-1121   </t>
  </si>
  <si>
    <t>Montáž potrubia z tlakových rúrok polyetylénových d 110</t>
  </si>
  <si>
    <t xml:space="preserve">286 1D0108   </t>
  </si>
  <si>
    <t>Potrubie vodovodné HDPE - 110x6,6x12000 - 2010110</t>
  </si>
  <si>
    <t xml:space="preserve">2010110             </t>
  </si>
  <si>
    <t xml:space="preserve">87725-1121   </t>
  </si>
  <si>
    <t>Montáž elektrotvaroviek na potrubí PE v otvorenom výkope, zvárané DN 110</t>
  </si>
  <si>
    <t xml:space="preserve">286 3A0309   </t>
  </si>
  <si>
    <t>Objímka so zarážkou MB - 612 688 d 110</t>
  </si>
  <si>
    <t xml:space="preserve">612 688             </t>
  </si>
  <si>
    <t xml:space="preserve">286 3A0602   </t>
  </si>
  <si>
    <t>Koleno elektrotvarovkové W 30st.615 273 d 110</t>
  </si>
  <si>
    <t xml:space="preserve">615 273             </t>
  </si>
  <si>
    <t xml:space="preserve">286 3A0808   </t>
  </si>
  <si>
    <t>Koleno elektrotvarovkové W 90st.612 105 d 110</t>
  </si>
  <si>
    <t xml:space="preserve">612 105             </t>
  </si>
  <si>
    <t xml:space="preserve">286 3A4403.1 </t>
  </si>
  <si>
    <t>Nákružok EFL lemový 615 419 d/DN 110/100 s prírubou</t>
  </si>
  <si>
    <t xml:space="preserve">615 419             </t>
  </si>
  <si>
    <t xml:space="preserve">422 2G2046   </t>
  </si>
  <si>
    <t>Adaptér prírubový 623/10, DN 100, d 110 mm - 623-10-110-06161</t>
  </si>
  <si>
    <t>29.13.13</t>
  </si>
  <si>
    <t xml:space="preserve">623-10-110-06161    </t>
  </si>
  <si>
    <t xml:space="preserve">87917-2199   </t>
  </si>
  <si>
    <t>Príplatok za montáž vodovodných prípojok DN 32-80</t>
  </si>
  <si>
    <t xml:space="preserve">89124-1111   </t>
  </si>
  <si>
    <t>Montáž vodovodných posúvačov v otvorenom výkope alebo šachte so zemnou súpravou DN 80</t>
  </si>
  <si>
    <t xml:space="preserve">422 2I1524   </t>
  </si>
  <si>
    <t>Posúvač E2 s prírubami - DN 80 - 4000 E2</t>
  </si>
  <si>
    <t xml:space="preserve">4000 E2             </t>
  </si>
  <si>
    <t xml:space="preserve">89124-7111   </t>
  </si>
  <si>
    <t>Montáž hydrantov podzemných DN 80</t>
  </si>
  <si>
    <t xml:space="preserve">422 735950   </t>
  </si>
  <si>
    <t>Hydrant podzemný H2001-1500</t>
  </si>
  <si>
    <t xml:space="preserve">422 9C0137   </t>
  </si>
  <si>
    <t>Súprava zemná tuhá E2, RD = 1,50 m - DN 50-100</t>
  </si>
  <si>
    <t>29.13.20</t>
  </si>
  <si>
    <t xml:space="preserve">9000 E2             </t>
  </si>
  <si>
    <t xml:space="preserve">89126-9111   </t>
  </si>
  <si>
    <t>Montáž navrtáv. pásov na potrubí z rúr vláknocementových, liatinových, oceľových, plastových DN 100</t>
  </si>
  <si>
    <t xml:space="preserve">286 3A1409   </t>
  </si>
  <si>
    <t>Ventil prípojkový 615 620 d1 110, d2 32</t>
  </si>
  <si>
    <t>súprava</t>
  </si>
  <si>
    <t xml:space="preserve">615 620             </t>
  </si>
  <si>
    <t xml:space="preserve">286 3A1603   </t>
  </si>
  <si>
    <t>Súprava zemná EBS 615 335 H 0,8-1,2 m</t>
  </si>
  <si>
    <t xml:space="preserve">615 335             </t>
  </si>
  <si>
    <t xml:space="preserve">422 914020   </t>
  </si>
  <si>
    <t>Príklop Y4510-ventilový</t>
  </si>
  <si>
    <t xml:space="preserve">89227-1111   </t>
  </si>
  <si>
    <t>Tlaková skúška vodovodného potrubia DN 100 alebo 125</t>
  </si>
  <si>
    <t xml:space="preserve">89227-3111   </t>
  </si>
  <si>
    <t>Preplachovanie a dezinfekcia vodovodného potrubia DN 80-125</t>
  </si>
  <si>
    <t xml:space="preserve">89237-2111   </t>
  </si>
  <si>
    <t>Zabezpečenie koncov vodovodného potrubia DN do 300</t>
  </si>
  <si>
    <t xml:space="preserve">89940-1111   </t>
  </si>
  <si>
    <t>Osadenie poklopov liatinových ventilových</t>
  </si>
  <si>
    <t xml:space="preserve">89940-1112   </t>
  </si>
  <si>
    <t>Osadenie poklopov liatinových posúvačových</t>
  </si>
  <si>
    <t xml:space="preserve">422 007200   </t>
  </si>
  <si>
    <t>Príklop hydrantový</t>
  </si>
  <si>
    <t xml:space="preserve">553 4E0103   </t>
  </si>
  <si>
    <t>Poklop uličný "tuhý" pre posúvače</t>
  </si>
  <si>
    <t>28.12.10</t>
  </si>
  <si>
    <t xml:space="preserve">1750                </t>
  </si>
  <si>
    <t xml:space="preserve">89940-1113   </t>
  </si>
  <si>
    <t>Osadenie poklopov liatinových hydrantových</t>
  </si>
  <si>
    <t>9 - OSTATNÉ KONŠTRUKCIE A PRÁCE</t>
  </si>
  <si>
    <t xml:space="preserve">91973-5112   </t>
  </si>
  <si>
    <t>Rezanie stávajúceho živičného krytu alebo podkladu hr. 50-100 mm</t>
  </si>
  <si>
    <t xml:space="preserve">97908-2213   </t>
  </si>
  <si>
    <t>Vodorovná doprava sute po suchu do 1 km</t>
  </si>
  <si>
    <t xml:space="preserve">97908-2219.1 </t>
  </si>
  <si>
    <t>Príplatok za každý ďalší 1 km sute 7,0 km</t>
  </si>
  <si>
    <t>154,280*7 =   1079,960</t>
  </si>
  <si>
    <t>013</t>
  </si>
  <si>
    <t xml:space="preserve">97913-1413   </t>
  </si>
  <si>
    <t>Poplatok za ulož.a znešk.stav.odp na urč.sklád.-hlušina a kamenivo "O"-ost.odpad</t>
  </si>
  <si>
    <t xml:space="preserve">99827-6101.1 </t>
  </si>
  <si>
    <t>Presun hmôt pre potrubie z rúr plastových alebo sklolaminátových v otvorenom výkope</t>
  </si>
  <si>
    <t>PRÁCE A DODÁVKY M</t>
  </si>
  <si>
    <t>272 - Vedenia rúrové vonkajšie - plynovody</t>
  </si>
  <si>
    <t xml:space="preserve">80322-1010   </t>
  </si>
  <si>
    <t>Vyhľadávací vodič na potrubí z PE D do 150</t>
  </si>
  <si>
    <t>M</t>
  </si>
  <si>
    <t xml:space="preserve">80322-2000*  </t>
  </si>
  <si>
    <t>Montáž  vývodu signalizačného vodiča</t>
  </si>
  <si>
    <t xml:space="preserve">80322-3000   </t>
  </si>
  <si>
    <t>Uloženie PE fólie na obsyp</t>
  </si>
  <si>
    <t xml:space="preserve">920 AN03741  </t>
  </si>
  <si>
    <t>Folia 1/250m šírka 330mm modra</t>
  </si>
  <si>
    <t xml:space="preserve">11400015            </t>
  </si>
  <si>
    <t xml:space="preserve">Spracoval: </t>
  </si>
  <si>
    <t>Dátum: 18.11.2015</t>
  </si>
  <si>
    <t>Názov figúry</t>
  </si>
  <si>
    <t>Popis figúry</t>
  </si>
  <si>
    <t>Aritmetický výraz</t>
  </si>
  <si>
    <t>Hodnota</t>
  </si>
  <si>
    <t>Figura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</si>
</sst>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&quot;  &quot;"/>
    <numFmt numFmtId="185" formatCode="#,##0\ &quot;Sk&quot;"/>
    <numFmt numFmtId="186" formatCode="#,##0\ _S_k"/>
    <numFmt numFmtId="187" formatCode="#,##0.00&quot; Sk&quot;;[Red]&quot;-&quot;#,##0.00&quot; Sk&quot;"/>
    <numFmt numFmtId="188" formatCode="#,##0&quot; Sk&quot;;&quot;-&quot;#,##0&quot; Sk&quot;"/>
    <numFmt numFmtId="189" formatCode="#,##0&quot; Sk&quot;;[Red]&quot;-&quot;#,##0&quot; Sk&quot;"/>
    <numFmt numFmtId="190" formatCode="#,##0.00&quot; Sk&quot;;&quot;-&quot;#,##0.00&quot; Sk&quot;"/>
    <numFmt numFmtId="191" formatCode="\ "/>
    <numFmt numFmtId="192" formatCode="0;0;"/>
    <numFmt numFmtId="193" formatCode="0.00;0;0"/>
    <numFmt numFmtId="194" formatCode="0.0%"/>
    <numFmt numFmtId="195" formatCode="###,###,###,###.###"/>
    <numFmt numFmtId="196" formatCode="0.00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67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9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70" applyFont="1" applyAlignment="1">
      <alignment horizontal="left" vertical="center"/>
      <protection/>
    </xf>
    <xf numFmtId="0" fontId="4" fillId="0" borderId="12" xfId="70" applyFont="1" applyBorder="1" applyAlignment="1">
      <alignment horizontal="left" vertical="center"/>
      <protection/>
    </xf>
    <xf numFmtId="0" fontId="4" fillId="0" borderId="13" xfId="70" applyFont="1" applyBorder="1" applyAlignment="1">
      <alignment horizontal="left" vertical="center"/>
      <protection/>
    </xf>
    <xf numFmtId="0" fontId="4" fillId="0" borderId="13" xfId="70" applyFont="1" applyBorder="1" applyAlignment="1">
      <alignment horizontal="right" vertical="center"/>
      <protection/>
    </xf>
    <xf numFmtId="0" fontId="4" fillId="0" borderId="14" xfId="70" applyFont="1" applyBorder="1" applyAlignment="1">
      <alignment horizontal="left" vertical="center"/>
      <protection/>
    </xf>
    <xf numFmtId="0" fontId="4" fillId="0" borderId="15" xfId="70" applyFont="1" applyBorder="1" applyAlignment="1">
      <alignment horizontal="left" vertical="center"/>
      <protection/>
    </xf>
    <xf numFmtId="0" fontId="4" fillId="0" borderId="16" xfId="70" applyFont="1" applyBorder="1" applyAlignment="1">
      <alignment horizontal="left" vertical="center"/>
      <protection/>
    </xf>
    <xf numFmtId="0" fontId="4" fillId="0" borderId="16" xfId="70" applyFont="1" applyBorder="1" applyAlignment="1">
      <alignment horizontal="right" vertical="center"/>
      <protection/>
    </xf>
    <xf numFmtId="0" fontId="4" fillId="0" borderId="17" xfId="70" applyFont="1" applyBorder="1" applyAlignment="1">
      <alignment horizontal="left" vertical="center"/>
      <protection/>
    </xf>
    <xf numFmtId="0" fontId="4" fillId="0" borderId="18" xfId="70" applyFont="1" applyBorder="1" applyAlignment="1">
      <alignment horizontal="left" vertical="center"/>
      <protection/>
    </xf>
    <xf numFmtId="0" fontId="4" fillId="0" borderId="19" xfId="70" applyFont="1" applyBorder="1" applyAlignment="1">
      <alignment horizontal="left" vertical="center"/>
      <protection/>
    </xf>
    <xf numFmtId="0" fontId="4" fillId="0" borderId="19" xfId="70" applyFont="1" applyBorder="1" applyAlignment="1">
      <alignment horizontal="right" vertical="center"/>
      <protection/>
    </xf>
    <xf numFmtId="0" fontId="4" fillId="0" borderId="20" xfId="70" applyFont="1" applyBorder="1" applyAlignment="1">
      <alignment horizontal="left" vertical="center"/>
      <protection/>
    </xf>
    <xf numFmtId="0" fontId="4" fillId="0" borderId="21" xfId="70" applyFont="1" applyBorder="1" applyAlignment="1">
      <alignment horizontal="left" vertical="center"/>
      <protection/>
    </xf>
    <xf numFmtId="0" fontId="4" fillId="0" borderId="22" xfId="70" applyFont="1" applyBorder="1" applyAlignment="1">
      <alignment horizontal="left" vertical="center"/>
      <protection/>
    </xf>
    <xf numFmtId="0" fontId="4" fillId="0" borderId="22" xfId="70" applyFont="1" applyBorder="1" applyAlignment="1">
      <alignment horizontal="center" vertical="center"/>
      <protection/>
    </xf>
    <xf numFmtId="0" fontId="4" fillId="0" borderId="23" xfId="70" applyFont="1" applyBorder="1" applyAlignment="1">
      <alignment horizontal="center" vertical="center"/>
      <protection/>
    </xf>
    <xf numFmtId="0" fontId="4" fillId="0" borderId="24" xfId="70" applyFont="1" applyBorder="1" applyAlignment="1">
      <alignment horizontal="centerContinuous" vertical="center"/>
      <protection/>
    </xf>
    <xf numFmtId="0" fontId="4" fillId="0" borderId="25" xfId="70" applyFont="1" applyBorder="1" applyAlignment="1">
      <alignment horizontal="centerContinuous" vertical="center"/>
      <protection/>
    </xf>
    <xf numFmtId="0" fontId="4" fillId="0" borderId="26" xfId="70" applyFont="1" applyBorder="1" applyAlignment="1">
      <alignment horizontal="centerContinuous" vertical="center"/>
      <protection/>
    </xf>
    <xf numFmtId="0" fontId="4" fillId="0" borderId="27" xfId="70" applyFont="1" applyBorder="1" applyAlignment="1">
      <alignment horizontal="center" vertical="center"/>
      <protection/>
    </xf>
    <xf numFmtId="0" fontId="4" fillId="0" borderId="28" xfId="70" applyFont="1" applyBorder="1" applyAlignment="1">
      <alignment horizontal="left" vertical="center"/>
      <protection/>
    </xf>
    <xf numFmtId="0" fontId="4" fillId="0" borderId="29" xfId="70" applyFont="1" applyBorder="1" applyAlignment="1">
      <alignment horizontal="left" vertical="center"/>
      <protection/>
    </xf>
    <xf numFmtId="10" fontId="4" fillId="0" borderId="30" xfId="70" applyNumberFormat="1" applyFont="1" applyBorder="1" applyAlignment="1">
      <alignment horizontal="right" vertical="center"/>
      <protection/>
    </xf>
    <xf numFmtId="0" fontId="4" fillId="0" borderId="31" xfId="70" applyFont="1" applyBorder="1" applyAlignment="1">
      <alignment horizontal="center" vertical="center"/>
      <protection/>
    </xf>
    <xf numFmtId="0" fontId="4" fillId="0" borderId="9" xfId="70" applyFont="1" applyBorder="1" applyAlignment="1">
      <alignment horizontal="left" vertical="center"/>
      <protection/>
    </xf>
    <xf numFmtId="0" fontId="4" fillId="0" borderId="32" xfId="70" applyFont="1" applyBorder="1" applyAlignment="1">
      <alignment horizontal="left" vertical="center"/>
      <protection/>
    </xf>
    <xf numFmtId="10" fontId="4" fillId="0" borderId="33" xfId="70" applyNumberFormat="1" applyFont="1" applyBorder="1" applyAlignment="1">
      <alignment horizontal="right" vertical="center"/>
      <protection/>
    </xf>
    <xf numFmtId="0" fontId="4" fillId="0" borderId="34" xfId="70" applyFont="1" applyBorder="1" applyAlignment="1">
      <alignment horizontal="center" vertical="center"/>
      <protection/>
    </xf>
    <xf numFmtId="0" fontId="4" fillId="0" borderId="35" xfId="70" applyFont="1" applyBorder="1" applyAlignment="1">
      <alignment horizontal="left" vertical="center"/>
      <protection/>
    </xf>
    <xf numFmtId="0" fontId="4" fillId="0" borderId="36" xfId="70" applyFont="1" applyBorder="1" applyAlignment="1">
      <alignment horizontal="center" vertical="center"/>
      <protection/>
    </xf>
    <xf numFmtId="0" fontId="4" fillId="0" borderId="35" xfId="70" applyFont="1" applyBorder="1" applyAlignment="1">
      <alignment horizontal="right" vertical="center"/>
      <protection/>
    </xf>
    <xf numFmtId="0" fontId="4" fillId="0" borderId="37" xfId="70" applyFont="1" applyBorder="1" applyAlignment="1">
      <alignment horizontal="left" vertical="center"/>
      <protection/>
    </xf>
    <xf numFmtId="0" fontId="4" fillId="0" borderId="36" xfId="70" applyFont="1" applyBorder="1" applyAlignment="1">
      <alignment horizontal="right" vertical="center"/>
      <protection/>
    </xf>
    <xf numFmtId="0" fontId="4" fillId="0" borderId="38" xfId="70" applyFont="1" applyBorder="1" applyAlignment="1">
      <alignment horizontal="centerContinuous" vertical="center"/>
      <protection/>
    </xf>
    <xf numFmtId="0" fontId="4" fillId="0" borderId="39" xfId="70" applyFont="1" applyBorder="1" applyAlignment="1">
      <alignment horizontal="centerContinuous" vertical="center"/>
      <protection/>
    </xf>
    <xf numFmtId="0" fontId="4" fillId="0" borderId="39" xfId="70" applyFont="1" applyBorder="1" applyAlignment="1">
      <alignment horizontal="center" vertical="center"/>
      <protection/>
    </xf>
    <xf numFmtId="0" fontId="4" fillId="0" borderId="40" xfId="70" applyFont="1" applyBorder="1" applyAlignment="1">
      <alignment horizontal="centerContinuous" vertical="center"/>
      <protection/>
    </xf>
    <xf numFmtId="0" fontId="4" fillId="0" borderId="41" xfId="70" applyFont="1" applyBorder="1" applyAlignment="1">
      <alignment horizontal="left" vertical="center"/>
      <protection/>
    </xf>
    <xf numFmtId="0" fontId="4" fillId="0" borderId="42" xfId="70" applyFont="1" applyBorder="1" applyAlignment="1">
      <alignment horizontal="left" vertical="center"/>
      <protection/>
    </xf>
    <xf numFmtId="0" fontId="4" fillId="0" borderId="43" xfId="70" applyFont="1" applyBorder="1" applyAlignment="1">
      <alignment horizontal="left" vertical="center"/>
      <protection/>
    </xf>
    <xf numFmtId="0" fontId="4" fillId="0" borderId="0" xfId="70" applyFont="1" applyBorder="1" applyAlignment="1">
      <alignment horizontal="left" vertical="center"/>
      <protection/>
    </xf>
    <xf numFmtId="0" fontId="4" fillId="0" borderId="44" xfId="70" applyFont="1" applyBorder="1" applyAlignment="1">
      <alignment horizontal="left" vertical="center"/>
      <protection/>
    </xf>
    <xf numFmtId="0" fontId="4" fillId="0" borderId="33" xfId="70" applyFont="1" applyBorder="1" applyAlignment="1">
      <alignment horizontal="left" vertical="center"/>
      <protection/>
    </xf>
    <xf numFmtId="0" fontId="4" fillId="0" borderId="41" xfId="70" applyFont="1" applyBorder="1" applyAlignment="1">
      <alignment horizontal="right" vertical="center"/>
      <protection/>
    </xf>
    <xf numFmtId="0" fontId="4" fillId="0" borderId="0" xfId="70" applyFont="1" applyBorder="1" applyAlignment="1">
      <alignment horizontal="right" vertical="center"/>
      <protection/>
    </xf>
    <xf numFmtId="0" fontId="4" fillId="0" borderId="45" xfId="70" applyFont="1" applyBorder="1" applyAlignment="1">
      <alignment horizontal="left" vertical="center"/>
      <protection/>
    </xf>
    <xf numFmtId="0" fontId="4" fillId="0" borderId="30" xfId="70" applyFont="1" applyBorder="1" applyAlignment="1">
      <alignment horizontal="right" vertical="center"/>
      <protection/>
    </xf>
    <xf numFmtId="0" fontId="4" fillId="0" borderId="46" xfId="70" applyFont="1" applyBorder="1" applyAlignment="1">
      <alignment horizontal="left" vertical="center"/>
      <protection/>
    </xf>
    <xf numFmtId="0" fontId="4" fillId="0" borderId="47" xfId="70" applyFont="1" applyBorder="1" applyAlignment="1">
      <alignment horizontal="left" vertical="center"/>
      <protection/>
    </xf>
    <xf numFmtId="0" fontId="4" fillId="0" borderId="48" xfId="70" applyFont="1" applyBorder="1" applyAlignment="1">
      <alignment horizontal="left" vertical="center"/>
      <protection/>
    </xf>
    <xf numFmtId="0" fontId="4" fillId="0" borderId="0" xfId="70" applyFont="1">
      <alignment/>
      <protection/>
    </xf>
    <xf numFmtId="0" fontId="4" fillId="0" borderId="0" xfId="70" applyFont="1" applyAlignment="1">
      <alignment horizontal="left" vertical="center"/>
      <protection/>
    </xf>
    <xf numFmtId="0" fontId="6" fillId="0" borderId="49" xfId="70" applyFont="1" applyBorder="1" applyAlignment="1">
      <alignment horizontal="center" vertical="center"/>
      <protection/>
    </xf>
    <xf numFmtId="182" fontId="4" fillId="0" borderId="25" xfId="70" applyNumberFormat="1" applyFont="1" applyBorder="1" applyAlignment="1">
      <alignment horizontal="centerContinuous" vertical="center"/>
      <protection/>
    </xf>
    <xf numFmtId="0" fontId="6" fillId="0" borderId="50" xfId="70" applyFont="1" applyBorder="1" applyAlignment="1">
      <alignment horizontal="center" vertical="center"/>
      <protection/>
    </xf>
    <xf numFmtId="0" fontId="4" fillId="0" borderId="51" xfId="70" applyFont="1" applyBorder="1" applyAlignment="1">
      <alignment horizontal="left" vertical="center"/>
      <protection/>
    </xf>
    <xf numFmtId="182" fontId="4" fillId="0" borderId="52" xfId="70" applyNumberFormat="1" applyFont="1" applyBorder="1" applyAlignment="1">
      <alignment horizontal="right" vertical="center"/>
      <protection/>
    </xf>
    <xf numFmtId="49" fontId="4" fillId="0" borderId="13" xfId="70" applyNumberFormat="1" applyFont="1" applyBorder="1" applyAlignment="1">
      <alignment horizontal="right" vertical="center"/>
      <protection/>
    </xf>
    <xf numFmtId="49" fontId="4" fillId="0" borderId="16" xfId="70" applyNumberFormat="1" applyFont="1" applyBorder="1" applyAlignment="1">
      <alignment horizontal="right" vertical="center"/>
      <protection/>
    </xf>
    <xf numFmtId="49" fontId="4" fillId="0" borderId="19" xfId="70" applyNumberFormat="1" applyFont="1" applyBorder="1" applyAlignment="1">
      <alignment horizontal="right" vertical="center"/>
      <protection/>
    </xf>
    <xf numFmtId="0" fontId="4" fillId="0" borderId="12" xfId="70" applyFont="1" applyBorder="1" applyAlignment="1">
      <alignment horizontal="right" vertical="center"/>
      <protection/>
    </xf>
    <xf numFmtId="0" fontId="4" fillId="0" borderId="46" xfId="70" applyFont="1" applyBorder="1" applyAlignment="1">
      <alignment horizontal="right" vertical="center"/>
      <protection/>
    </xf>
    <xf numFmtId="0" fontId="4" fillId="0" borderId="47" xfId="70" applyFont="1" applyBorder="1" applyAlignment="1">
      <alignment vertical="center"/>
      <protection/>
    </xf>
    <xf numFmtId="0" fontId="4" fillId="0" borderId="47" xfId="70" applyFont="1" applyBorder="1" applyAlignment="1">
      <alignment horizontal="right" vertical="center"/>
      <protection/>
    </xf>
    <xf numFmtId="0" fontId="4" fillId="0" borderId="13" xfId="70" applyFont="1" applyBorder="1" applyAlignment="1">
      <alignment vertical="center"/>
      <protection/>
    </xf>
    <xf numFmtId="186" fontId="4" fillId="0" borderId="13" xfId="70" applyNumberFormat="1" applyFont="1" applyBorder="1" applyAlignment="1">
      <alignment horizontal="left" vertical="center"/>
      <protection/>
    </xf>
    <xf numFmtId="186" fontId="4" fillId="0" borderId="47" xfId="70" applyNumberFormat="1" applyFont="1" applyBorder="1" applyAlignment="1">
      <alignment horizontal="left" vertical="center"/>
      <protection/>
    </xf>
    <xf numFmtId="185" fontId="4" fillId="0" borderId="13" xfId="70" applyNumberFormat="1" applyFont="1" applyBorder="1" applyAlignment="1">
      <alignment horizontal="right" vertical="center"/>
      <protection/>
    </xf>
    <xf numFmtId="185" fontId="4" fillId="0" borderId="47" xfId="70" applyNumberFormat="1" applyFont="1" applyBorder="1" applyAlignment="1">
      <alignment horizontal="right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180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180" fontId="4" fillId="0" borderId="0" xfId="0" applyNumberFormat="1" applyFont="1" applyAlignment="1" applyProtection="1">
      <alignment horizontal="right"/>
      <protection locked="0"/>
    </xf>
    <xf numFmtId="3" fontId="4" fillId="0" borderId="53" xfId="70" applyNumberFormat="1" applyFont="1" applyBorder="1" applyAlignment="1">
      <alignment horizontal="right" vertical="center"/>
      <protection/>
    </xf>
    <xf numFmtId="3" fontId="4" fillId="0" borderId="54" xfId="70" applyNumberFormat="1" applyFont="1" applyBorder="1" applyAlignment="1">
      <alignment horizontal="right" vertical="center"/>
      <protection/>
    </xf>
    <xf numFmtId="3" fontId="4" fillId="0" borderId="14" xfId="70" applyNumberFormat="1" applyFont="1" applyBorder="1" applyAlignment="1">
      <alignment vertical="center"/>
      <protection/>
    </xf>
    <xf numFmtId="3" fontId="4" fillId="0" borderId="48" xfId="70" applyNumberFormat="1" applyFont="1" applyBorder="1" applyAlignment="1">
      <alignment vertical="center"/>
      <protection/>
    </xf>
    <xf numFmtId="49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0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1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49" fontId="26" fillId="0" borderId="0" xfId="70" applyNumberFormat="1" applyFont="1">
      <alignment/>
      <protection/>
    </xf>
    <xf numFmtId="0" fontId="26" fillId="0" borderId="0" xfId="70" applyFont="1">
      <alignment/>
      <protection/>
    </xf>
    <xf numFmtId="49" fontId="27" fillId="0" borderId="0" xfId="70" applyNumberFormat="1" applyFont="1">
      <alignment/>
      <protection/>
    </xf>
    <xf numFmtId="0" fontId="27" fillId="0" borderId="0" xfId="70" applyFont="1">
      <alignment/>
      <protection/>
    </xf>
    <xf numFmtId="0" fontId="4" fillId="0" borderId="55" xfId="0" applyFont="1" applyBorder="1" applyAlignment="1" applyProtection="1">
      <alignment horizontal="center"/>
      <protection/>
    </xf>
    <xf numFmtId="0" fontId="4" fillId="0" borderId="56" xfId="0" applyFont="1" applyBorder="1" applyAlignment="1" applyProtection="1">
      <alignment horizontal="centerContinuous"/>
      <protection/>
    </xf>
    <xf numFmtId="0" fontId="4" fillId="0" borderId="57" xfId="0" applyFont="1" applyBorder="1" applyAlignment="1" applyProtection="1">
      <alignment horizontal="centerContinuous"/>
      <protection/>
    </xf>
    <xf numFmtId="0" fontId="4" fillId="0" borderId="58" xfId="0" applyFont="1" applyBorder="1" applyAlignment="1" applyProtection="1">
      <alignment horizontal="centerContinuous"/>
      <protection/>
    </xf>
    <xf numFmtId="0" fontId="4" fillId="0" borderId="55" xfId="0" applyNumberFormat="1" applyFont="1" applyBorder="1" applyAlignment="1" applyProtection="1">
      <alignment horizontal="center"/>
      <protection/>
    </xf>
    <xf numFmtId="0" fontId="4" fillId="0" borderId="59" xfId="0" applyNumberFormat="1" applyFont="1" applyBorder="1" applyAlignment="1" applyProtection="1">
      <alignment horizontal="center"/>
      <protection/>
    </xf>
    <xf numFmtId="0" fontId="4" fillId="0" borderId="60" xfId="0" applyFont="1" applyBorder="1" applyAlignment="1" applyProtection="1">
      <alignment horizontal="center"/>
      <protection/>
    </xf>
    <xf numFmtId="0" fontId="4" fillId="0" borderId="60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/>
      <protection/>
    </xf>
    <xf numFmtId="0" fontId="4" fillId="0" borderId="60" xfId="0" applyNumberFormat="1" applyFont="1" applyBorder="1" applyAlignment="1" applyProtection="1">
      <alignment horizontal="center"/>
      <protection/>
    </xf>
    <xf numFmtId="0" fontId="4" fillId="0" borderId="61" xfId="0" applyNumberFormat="1" applyFont="1" applyBorder="1" applyAlignment="1" applyProtection="1">
      <alignment horizontal="center"/>
      <protection/>
    </xf>
    <xf numFmtId="0" fontId="4" fillId="0" borderId="55" xfId="0" applyFont="1" applyBorder="1" applyAlignment="1" applyProtection="1">
      <alignment horizontal="left"/>
      <protection locked="0"/>
    </xf>
    <xf numFmtId="0" fontId="4" fillId="0" borderId="59" xfId="0" applyNumberFormat="1" applyFont="1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left"/>
      <protection locked="0"/>
    </xf>
    <xf numFmtId="0" fontId="4" fillId="0" borderId="60" xfId="0" applyFont="1" applyBorder="1" applyAlignment="1" applyProtection="1">
      <alignment horizontal="left" vertical="center"/>
      <protection locked="0"/>
    </xf>
    <xf numFmtId="0" fontId="4" fillId="0" borderId="61" xfId="0" applyNumberFormat="1" applyFont="1" applyBorder="1" applyAlignment="1" applyProtection="1">
      <alignment horizontal="center"/>
      <protection locked="0"/>
    </xf>
    <xf numFmtId="0" fontId="4" fillId="0" borderId="62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4" fontId="4" fillId="0" borderId="28" xfId="70" applyNumberFormat="1" applyFont="1" applyBorder="1" applyAlignment="1">
      <alignment horizontal="right" vertical="center"/>
      <protection/>
    </xf>
    <xf numFmtId="4" fontId="4" fillId="0" borderId="63" xfId="70" applyNumberFormat="1" applyFont="1" applyBorder="1" applyAlignment="1">
      <alignment horizontal="right" vertical="center"/>
      <protection/>
    </xf>
    <xf numFmtId="4" fontId="4" fillId="0" borderId="9" xfId="70" applyNumberFormat="1" applyFont="1" applyBorder="1" applyAlignment="1">
      <alignment horizontal="right" vertical="center"/>
      <protection/>
    </xf>
    <xf numFmtId="4" fontId="4" fillId="0" borderId="64" xfId="70" applyNumberFormat="1" applyFont="1" applyBorder="1" applyAlignment="1">
      <alignment horizontal="right" vertical="center"/>
      <protection/>
    </xf>
    <xf numFmtId="4" fontId="4" fillId="0" borderId="65" xfId="70" applyNumberFormat="1" applyFont="1" applyBorder="1" applyAlignment="1">
      <alignment horizontal="right" vertical="center"/>
      <protection/>
    </xf>
    <xf numFmtId="4" fontId="4" fillId="0" borderId="35" xfId="70" applyNumberFormat="1" applyFont="1" applyBorder="1" applyAlignment="1">
      <alignment horizontal="right" vertical="center"/>
      <protection/>
    </xf>
    <xf numFmtId="4" fontId="4" fillId="0" borderId="37" xfId="70" applyNumberFormat="1" applyFont="1" applyBorder="1" applyAlignment="1">
      <alignment horizontal="right" vertical="center"/>
      <protection/>
    </xf>
    <xf numFmtId="4" fontId="4" fillId="0" borderId="66" xfId="70" applyNumberFormat="1" applyFont="1" applyBorder="1" applyAlignment="1">
      <alignment horizontal="right" vertical="center"/>
      <protection/>
    </xf>
    <xf numFmtId="4" fontId="4" fillId="0" borderId="33" xfId="70" applyNumberFormat="1" applyFont="1" applyBorder="1" applyAlignment="1">
      <alignment horizontal="right" vertical="center"/>
      <protection/>
    </xf>
    <xf numFmtId="49" fontId="6" fillId="0" borderId="0" xfId="0" applyNumberFormat="1" applyFont="1" applyAlignment="1" applyProtection="1">
      <alignment horizontal="left" vertical="top" wrapText="1"/>
      <protection/>
    </xf>
    <xf numFmtId="49" fontId="6" fillId="0" borderId="0" xfId="0" applyNumberFormat="1" applyFont="1" applyAlignment="1" applyProtection="1">
      <alignment horizontal="right" vertical="top" wrapText="1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TEXT" xfId="74"/>
    <cellStyle name="Text upozornění" xfId="75"/>
    <cellStyle name="TEXT1" xfId="76"/>
    <cellStyle name="Title" xfId="77"/>
    <cellStyle name="Total" xfId="78"/>
    <cellStyle name="Vstup" xfId="79"/>
    <cellStyle name="Výpočet" xfId="80"/>
    <cellStyle name="Výstup" xfId="81"/>
    <cellStyle name="Vysvetľujúci text" xfId="82"/>
    <cellStyle name="Warning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showGridLines="0" showZeros="0" tabSelected="1" workbookViewId="0" topLeftCell="A7">
      <selection activeCell="M11" sqref="M11:M27"/>
    </sheetView>
  </sheetViews>
  <sheetFormatPr defaultColWidth="9.140625" defaultRowHeight="12.75"/>
  <cols>
    <col min="1" max="1" width="0.71875" style="61" customWidth="1"/>
    <col min="2" max="2" width="3.7109375" style="61" customWidth="1"/>
    <col min="3" max="3" width="6.8515625" style="61" customWidth="1"/>
    <col min="4" max="6" width="14.00390625" style="61" customWidth="1"/>
    <col min="7" max="7" width="3.8515625" style="61" customWidth="1"/>
    <col min="8" max="8" width="22.7109375" style="61" customWidth="1"/>
    <col min="9" max="9" width="14.00390625" style="61" customWidth="1"/>
    <col min="10" max="10" width="4.28125" style="61" customWidth="1"/>
    <col min="11" max="11" width="19.7109375" style="61" customWidth="1"/>
    <col min="12" max="12" width="9.7109375" style="61" customWidth="1"/>
    <col min="13" max="13" width="14.00390625" style="61" customWidth="1"/>
    <col min="14" max="14" width="0.71875" style="61" customWidth="1"/>
    <col min="15" max="15" width="1.421875" style="61" customWidth="1"/>
    <col min="16" max="23" width="9.140625" style="61" customWidth="1"/>
    <col min="24" max="25" width="5.7109375" style="61" customWidth="1"/>
    <col min="26" max="26" width="6.57421875" style="61" customWidth="1"/>
    <col min="27" max="27" width="21.421875" style="61" customWidth="1"/>
    <col min="28" max="28" width="4.28125" style="61" customWidth="1"/>
    <col min="29" max="29" width="8.28125" style="61" customWidth="1"/>
    <col min="30" max="30" width="8.7109375" style="61" customWidth="1"/>
    <col min="31" max="16384" width="9.140625" style="61" customWidth="1"/>
  </cols>
  <sheetData>
    <row r="1" spans="2:30" ht="28.5" customHeight="1" thickBot="1">
      <c r="B1" s="62"/>
      <c r="C1" s="62"/>
      <c r="D1" s="62"/>
      <c r="E1" s="62"/>
      <c r="F1" s="62"/>
      <c r="G1" s="62"/>
      <c r="H1" s="10" t="str">
        <f>CONCATENATE(AA2," ",AB2," ",AC2," ",AD2)</f>
        <v>Krycí list rozpočtu v EUR  </v>
      </c>
      <c r="I1" s="62"/>
      <c r="J1" s="62"/>
      <c r="K1" s="62"/>
      <c r="L1" s="62"/>
      <c r="M1" s="62"/>
      <c r="Z1" s="104" t="s">
        <v>0</v>
      </c>
      <c r="AA1" s="104" t="s">
        <v>1</v>
      </c>
      <c r="AB1" s="104" t="s">
        <v>2</v>
      </c>
      <c r="AC1" s="104" t="s">
        <v>3</v>
      </c>
      <c r="AD1" s="104" t="s">
        <v>4</v>
      </c>
    </row>
    <row r="2" spans="2:30" ht="18" customHeight="1" thickTop="1">
      <c r="B2" s="11" t="s">
        <v>5</v>
      </c>
      <c r="C2" s="12"/>
      <c r="D2" s="12"/>
      <c r="E2" s="12"/>
      <c r="F2" s="12"/>
      <c r="G2" s="13" t="s">
        <v>6</v>
      </c>
      <c r="H2" s="12" t="s">
        <v>7</v>
      </c>
      <c r="I2" s="12"/>
      <c r="J2" s="13" t="s">
        <v>8</v>
      </c>
      <c r="K2" s="12"/>
      <c r="L2" s="12"/>
      <c r="M2" s="14"/>
      <c r="Z2" s="104" t="s">
        <v>9</v>
      </c>
      <c r="AA2" s="106" t="s">
        <v>10</v>
      </c>
      <c r="AB2" s="106" t="s">
        <v>11</v>
      </c>
      <c r="AC2" s="106"/>
      <c r="AD2" s="105"/>
    </row>
    <row r="3" spans="2:30" ht="18" customHeight="1">
      <c r="B3" s="15" t="s">
        <v>12</v>
      </c>
      <c r="C3" s="16"/>
      <c r="D3" s="16"/>
      <c r="E3" s="16"/>
      <c r="F3" s="16"/>
      <c r="G3" s="17" t="s">
        <v>13</v>
      </c>
      <c r="H3" s="16"/>
      <c r="I3" s="16"/>
      <c r="J3" s="17" t="s">
        <v>14</v>
      </c>
      <c r="K3" s="16" t="s">
        <v>15</v>
      </c>
      <c r="L3" s="16"/>
      <c r="M3" s="18"/>
      <c r="Z3" s="104" t="s">
        <v>16</v>
      </c>
      <c r="AA3" s="106" t="s">
        <v>17</v>
      </c>
      <c r="AB3" s="106" t="s">
        <v>11</v>
      </c>
      <c r="AC3" s="106" t="s">
        <v>18</v>
      </c>
      <c r="AD3" s="105" t="s">
        <v>19</v>
      </c>
    </row>
    <row r="4" spans="2:30" ht="18" customHeight="1" thickBot="1">
      <c r="B4" s="19" t="s">
        <v>20</v>
      </c>
      <c r="C4" s="20"/>
      <c r="D4" s="20"/>
      <c r="E4" s="20"/>
      <c r="F4" s="20"/>
      <c r="G4" s="21"/>
      <c r="H4" s="20"/>
      <c r="I4" s="20"/>
      <c r="J4" s="21" t="s">
        <v>21</v>
      </c>
      <c r="K4" s="20" t="s">
        <v>22</v>
      </c>
      <c r="L4" s="20" t="s">
        <v>23</v>
      </c>
      <c r="M4" s="22"/>
      <c r="Z4" s="104" t="s">
        <v>24</v>
      </c>
      <c r="AA4" s="106" t="s">
        <v>25</v>
      </c>
      <c r="AB4" s="106" t="s">
        <v>11</v>
      </c>
      <c r="AC4" s="106"/>
      <c r="AD4" s="105"/>
    </row>
    <row r="5" spans="2:30" ht="18" customHeight="1" thickTop="1">
      <c r="B5" s="11" t="s">
        <v>26</v>
      </c>
      <c r="C5" s="12"/>
      <c r="D5" s="12" t="s">
        <v>27</v>
      </c>
      <c r="E5" s="12"/>
      <c r="F5" s="12"/>
      <c r="G5" s="68" t="s">
        <v>28</v>
      </c>
      <c r="H5" s="12"/>
      <c r="I5" s="12"/>
      <c r="J5" s="12" t="s">
        <v>29</v>
      </c>
      <c r="K5" s="12"/>
      <c r="L5" s="12" t="s">
        <v>30</v>
      </c>
      <c r="M5" s="14"/>
      <c r="Z5" s="104" t="s">
        <v>31</v>
      </c>
      <c r="AA5" s="106" t="s">
        <v>17</v>
      </c>
      <c r="AB5" s="106" t="s">
        <v>11</v>
      </c>
      <c r="AC5" s="106" t="s">
        <v>18</v>
      </c>
      <c r="AD5" s="105" t="s">
        <v>19</v>
      </c>
    </row>
    <row r="6" spans="2:13" ht="18" customHeight="1">
      <c r="B6" s="15" t="s">
        <v>32</v>
      </c>
      <c r="C6" s="16"/>
      <c r="D6" s="16"/>
      <c r="E6" s="16"/>
      <c r="F6" s="16"/>
      <c r="G6" s="69" t="s">
        <v>28</v>
      </c>
      <c r="H6" s="16"/>
      <c r="I6" s="16"/>
      <c r="J6" s="16" t="s">
        <v>29</v>
      </c>
      <c r="K6" s="16"/>
      <c r="L6" s="16" t="s">
        <v>30</v>
      </c>
      <c r="M6" s="18"/>
    </row>
    <row r="7" spans="2:13" ht="18" customHeight="1" thickBot="1">
      <c r="B7" s="19" t="s">
        <v>33</v>
      </c>
      <c r="C7" s="20"/>
      <c r="D7" s="20" t="s">
        <v>34</v>
      </c>
      <c r="E7" s="20"/>
      <c r="F7" s="20"/>
      <c r="G7" s="70" t="s">
        <v>28</v>
      </c>
      <c r="H7" s="20"/>
      <c r="I7" s="20"/>
      <c r="J7" s="20" t="s">
        <v>29</v>
      </c>
      <c r="K7" s="20"/>
      <c r="L7" s="20" t="s">
        <v>30</v>
      </c>
      <c r="M7" s="22"/>
    </row>
    <row r="8" spans="2:13" ht="18" customHeight="1" thickTop="1">
      <c r="B8" s="71"/>
      <c r="C8" s="75"/>
      <c r="D8" s="76"/>
      <c r="E8" s="78"/>
      <c r="F8" s="90">
        <f>IF(B8&lt;&gt;0,ROUND($M$26/B8,0),0)</f>
        <v>0</v>
      </c>
      <c r="G8" s="68"/>
      <c r="H8" s="75"/>
      <c r="I8" s="90">
        <f>IF(G8&lt;&gt;0,ROUND($M$26/G8,0),0)</f>
        <v>0</v>
      </c>
      <c r="J8" s="13"/>
      <c r="K8" s="75"/>
      <c r="L8" s="78"/>
      <c r="M8" s="92">
        <f>IF(J8&lt;&gt;0,ROUND($M$26/J8,0),0)</f>
        <v>0</v>
      </c>
    </row>
    <row r="9" spans="2:13" ht="18" customHeight="1" thickBot="1">
      <c r="B9" s="72"/>
      <c r="C9" s="73"/>
      <c r="D9" s="77"/>
      <c r="E9" s="79"/>
      <c r="F9" s="91">
        <f>IF(B9&lt;&gt;0,ROUND($M$26/B9,0),0)</f>
        <v>0</v>
      </c>
      <c r="G9" s="74"/>
      <c r="H9" s="73"/>
      <c r="I9" s="91">
        <f>IF(G9&lt;&gt;0,ROUND($M$26/G9,0),0)</f>
        <v>0</v>
      </c>
      <c r="J9" s="74"/>
      <c r="K9" s="73"/>
      <c r="L9" s="79"/>
      <c r="M9" s="93">
        <f>IF(J9&lt;&gt;0,ROUND($M$26/J9,0),0)</f>
        <v>0</v>
      </c>
    </row>
    <row r="10" spans="2:13" ht="18" customHeight="1" thickTop="1">
      <c r="B10" s="63" t="s">
        <v>35</v>
      </c>
      <c r="C10" s="24" t="s">
        <v>36</v>
      </c>
      <c r="D10" s="25" t="s">
        <v>37</v>
      </c>
      <c r="E10" s="25" t="s">
        <v>38</v>
      </c>
      <c r="F10" s="26" t="s">
        <v>39</v>
      </c>
      <c r="G10" s="63" t="s">
        <v>40</v>
      </c>
      <c r="H10" s="27" t="s">
        <v>41</v>
      </c>
      <c r="I10" s="28"/>
      <c r="J10" s="63" t="s">
        <v>42</v>
      </c>
      <c r="K10" s="27" t="s">
        <v>43</v>
      </c>
      <c r="L10" s="29"/>
      <c r="M10" s="28"/>
    </row>
    <row r="11" spans="2:13" ht="18" customHeight="1">
      <c r="B11" s="30">
        <v>1</v>
      </c>
      <c r="C11" s="31" t="s">
        <v>44</v>
      </c>
      <c r="D11" s="125"/>
      <c r="E11" s="125"/>
      <c r="F11" s="126"/>
      <c r="G11" s="30">
        <v>6</v>
      </c>
      <c r="H11" s="31" t="s">
        <v>45</v>
      </c>
      <c r="I11" s="126">
        <v>0</v>
      </c>
      <c r="J11" s="30">
        <v>11</v>
      </c>
      <c r="K11" s="32" t="s">
        <v>46</v>
      </c>
      <c r="L11" s="33">
        <v>0.033</v>
      </c>
      <c r="M11" s="126"/>
    </row>
    <row r="12" spans="2:13" ht="18" customHeight="1">
      <c r="B12" s="34">
        <v>2</v>
      </c>
      <c r="C12" s="35" t="s">
        <v>47</v>
      </c>
      <c r="D12" s="127"/>
      <c r="E12" s="127"/>
      <c r="F12" s="126"/>
      <c r="G12" s="34">
        <v>7</v>
      </c>
      <c r="H12" s="35" t="s">
        <v>48</v>
      </c>
      <c r="I12" s="128">
        <v>0</v>
      </c>
      <c r="J12" s="34">
        <v>12</v>
      </c>
      <c r="K12" s="36" t="s">
        <v>49</v>
      </c>
      <c r="L12" s="37">
        <v>0</v>
      </c>
      <c r="M12" s="128"/>
    </row>
    <row r="13" spans="2:13" ht="18" customHeight="1">
      <c r="B13" s="34">
        <v>3</v>
      </c>
      <c r="C13" s="35" t="s">
        <v>50</v>
      </c>
      <c r="D13" s="127"/>
      <c r="E13" s="127"/>
      <c r="F13" s="126"/>
      <c r="G13" s="34">
        <v>8</v>
      </c>
      <c r="H13" s="35" t="s">
        <v>51</v>
      </c>
      <c r="I13" s="128">
        <v>0</v>
      </c>
      <c r="J13" s="34">
        <v>13</v>
      </c>
      <c r="K13" s="36" t="s">
        <v>52</v>
      </c>
      <c r="L13" s="37">
        <v>0</v>
      </c>
      <c r="M13" s="128"/>
    </row>
    <row r="14" spans="2:13" ht="18" customHeight="1" thickBot="1">
      <c r="B14" s="34">
        <v>4</v>
      </c>
      <c r="C14" s="35" t="s">
        <v>53</v>
      </c>
      <c r="D14" s="127"/>
      <c r="E14" s="127"/>
      <c r="F14" s="129"/>
      <c r="G14" s="34">
        <v>9</v>
      </c>
      <c r="H14" s="35" t="s">
        <v>54</v>
      </c>
      <c r="I14" s="128">
        <v>0</v>
      </c>
      <c r="J14" s="34">
        <v>14</v>
      </c>
      <c r="K14" s="36" t="s">
        <v>54</v>
      </c>
      <c r="L14" s="37">
        <v>0</v>
      </c>
      <c r="M14" s="128"/>
    </row>
    <row r="15" spans="2:13" ht="18" customHeight="1" thickBot="1">
      <c r="B15" s="38">
        <v>5</v>
      </c>
      <c r="C15" s="39" t="s">
        <v>55</v>
      </c>
      <c r="D15" s="130"/>
      <c r="E15" s="131"/>
      <c r="F15" s="132"/>
      <c r="G15" s="40">
        <v>10</v>
      </c>
      <c r="H15" s="41" t="s">
        <v>56</v>
      </c>
      <c r="I15" s="132">
        <f>SUM(I11:I14)</f>
        <v>0</v>
      </c>
      <c r="J15" s="38">
        <v>15</v>
      </c>
      <c r="K15" s="42"/>
      <c r="L15" s="43" t="s">
        <v>57</v>
      </c>
      <c r="M15" s="132"/>
    </row>
    <row r="16" spans="2:13" ht="18" customHeight="1" thickTop="1">
      <c r="B16" s="44" t="s">
        <v>58</v>
      </c>
      <c r="C16" s="45"/>
      <c r="D16" s="45"/>
      <c r="E16" s="45"/>
      <c r="F16" s="46"/>
      <c r="G16" s="44" t="s">
        <v>59</v>
      </c>
      <c r="H16" s="45"/>
      <c r="I16" s="47"/>
      <c r="J16" s="63" t="s">
        <v>60</v>
      </c>
      <c r="K16" s="27" t="s">
        <v>61</v>
      </c>
      <c r="L16" s="29"/>
      <c r="M16" s="64"/>
    </row>
    <row r="17" spans="2:13" ht="18" customHeight="1">
      <c r="B17" s="48"/>
      <c r="C17" s="49" t="s">
        <v>62</v>
      </c>
      <c r="D17" s="49" t="s">
        <v>22</v>
      </c>
      <c r="E17" s="49" t="s">
        <v>63</v>
      </c>
      <c r="F17" s="50"/>
      <c r="G17" s="48"/>
      <c r="H17" s="51"/>
      <c r="I17" s="52"/>
      <c r="J17" s="34">
        <v>16</v>
      </c>
      <c r="K17" s="36" t="s">
        <v>64</v>
      </c>
      <c r="L17" s="53"/>
      <c r="M17" s="128"/>
    </row>
    <row r="18" spans="2:13" ht="18" customHeight="1">
      <c r="B18" s="54"/>
      <c r="C18" s="51" t="s">
        <v>65</v>
      </c>
      <c r="D18" s="51" t="s">
        <v>66</v>
      </c>
      <c r="E18" s="51"/>
      <c r="F18" s="55"/>
      <c r="G18" s="54"/>
      <c r="H18" s="51" t="s">
        <v>62</v>
      </c>
      <c r="I18" s="52"/>
      <c r="J18" s="34">
        <v>17</v>
      </c>
      <c r="K18" s="36" t="s">
        <v>67</v>
      </c>
      <c r="L18" s="53"/>
      <c r="M18" s="128"/>
    </row>
    <row r="19" spans="2:13" ht="18" customHeight="1">
      <c r="B19" s="54"/>
      <c r="C19" s="51"/>
      <c r="D19" s="51"/>
      <c r="E19" s="51"/>
      <c r="F19" s="55"/>
      <c r="G19" s="54"/>
      <c r="H19" s="56"/>
      <c r="I19" s="52"/>
      <c r="J19" s="34">
        <v>18</v>
      </c>
      <c r="K19" s="36" t="s">
        <v>68</v>
      </c>
      <c r="L19" s="53"/>
      <c r="M19" s="128"/>
    </row>
    <row r="20" spans="2:13" ht="18" customHeight="1" thickBot="1">
      <c r="B20" s="54"/>
      <c r="C20" s="51"/>
      <c r="D20" s="51"/>
      <c r="E20" s="51"/>
      <c r="F20" s="55"/>
      <c r="G20" s="54"/>
      <c r="H20" s="49" t="s">
        <v>63</v>
      </c>
      <c r="I20" s="52"/>
      <c r="J20" s="34">
        <v>19</v>
      </c>
      <c r="K20" s="36" t="s">
        <v>54</v>
      </c>
      <c r="L20" s="53"/>
      <c r="M20" s="128"/>
    </row>
    <row r="21" spans="2:13" ht="18" customHeight="1" thickBot="1">
      <c r="B21" s="48"/>
      <c r="C21" s="51"/>
      <c r="D21" s="51"/>
      <c r="E21" s="51"/>
      <c r="F21" s="51"/>
      <c r="G21" s="48"/>
      <c r="H21" s="51" t="s">
        <v>65</v>
      </c>
      <c r="I21" s="52"/>
      <c r="J21" s="38">
        <v>20</v>
      </c>
      <c r="K21" s="42"/>
      <c r="L21" s="43" t="s">
        <v>69</v>
      </c>
      <c r="M21" s="132"/>
    </row>
    <row r="22" spans="2:13" ht="18" customHeight="1" thickTop="1">
      <c r="B22" s="44" t="s">
        <v>70</v>
      </c>
      <c r="C22" s="45"/>
      <c r="D22" s="45"/>
      <c r="E22" s="45"/>
      <c r="F22" s="46"/>
      <c r="G22" s="48"/>
      <c r="H22" s="51"/>
      <c r="I22" s="52"/>
      <c r="J22" s="63" t="s">
        <v>71</v>
      </c>
      <c r="K22" s="27" t="s">
        <v>72</v>
      </c>
      <c r="L22" s="29"/>
      <c r="M22" s="64"/>
    </row>
    <row r="23" spans="2:13" ht="18" customHeight="1">
      <c r="B23" s="48"/>
      <c r="C23" s="49" t="s">
        <v>62</v>
      </c>
      <c r="D23" s="49"/>
      <c r="E23" s="49" t="s">
        <v>63</v>
      </c>
      <c r="F23" s="50"/>
      <c r="G23" s="48"/>
      <c r="H23" s="51"/>
      <c r="I23" s="52"/>
      <c r="J23" s="30">
        <v>21</v>
      </c>
      <c r="K23" s="32"/>
      <c r="L23" s="57" t="s">
        <v>73</v>
      </c>
      <c r="M23" s="126"/>
    </row>
    <row r="24" spans="2:13" ht="18" customHeight="1">
      <c r="B24" s="54"/>
      <c r="C24" s="51" t="s">
        <v>65</v>
      </c>
      <c r="D24" s="51"/>
      <c r="E24" s="51"/>
      <c r="F24" s="55"/>
      <c r="G24" s="48"/>
      <c r="H24" s="51"/>
      <c r="I24" s="52"/>
      <c r="J24" s="34">
        <v>22</v>
      </c>
      <c r="K24" s="36" t="s">
        <v>74</v>
      </c>
      <c r="L24" s="133">
        <f>M23-L25</f>
        <v>0</v>
      </c>
      <c r="M24" s="128"/>
    </row>
    <row r="25" spans="2:13" ht="18" customHeight="1" thickBot="1">
      <c r="B25" s="54"/>
      <c r="C25" s="51"/>
      <c r="D25" s="51"/>
      <c r="E25" s="51"/>
      <c r="F25" s="55"/>
      <c r="G25" s="48"/>
      <c r="H25" s="51"/>
      <c r="I25" s="52"/>
      <c r="J25" s="34">
        <v>23</v>
      </c>
      <c r="K25" s="36" t="s">
        <v>75</v>
      </c>
      <c r="L25" s="133">
        <f>SUMIF(Prehlad!O11:O9999,0,Prehlad!J11:J9999)</f>
        <v>0</v>
      </c>
      <c r="M25" s="128"/>
    </row>
    <row r="26" spans="2:13" ht="18" customHeight="1" thickBot="1">
      <c r="B26" s="54"/>
      <c r="C26" s="51"/>
      <c r="D26" s="51"/>
      <c r="E26" s="51"/>
      <c r="F26" s="55"/>
      <c r="G26" s="48"/>
      <c r="H26" s="51"/>
      <c r="I26" s="52"/>
      <c r="J26" s="38">
        <v>24</v>
      </c>
      <c r="K26" s="42"/>
      <c r="L26" s="43" t="s">
        <v>76</v>
      </c>
      <c r="M26" s="132"/>
    </row>
    <row r="27" spans="2:13" ht="16.5" customHeight="1" thickBot="1" thickTop="1">
      <c r="B27" s="58"/>
      <c r="C27" s="59"/>
      <c r="D27" s="59"/>
      <c r="E27" s="59"/>
      <c r="F27" s="59"/>
      <c r="G27" s="58"/>
      <c r="H27" s="59"/>
      <c r="I27" s="60"/>
      <c r="J27" s="65" t="s">
        <v>77</v>
      </c>
      <c r="K27" s="66" t="s">
        <v>78</v>
      </c>
      <c r="L27" s="23"/>
      <c r="M27" s="67"/>
    </row>
    <row r="28" ht="14.25" customHeight="1" thickTop="1"/>
    <row r="29" ht="2.25" customHeight="1"/>
  </sheetData>
  <printOptions horizontalCentered="1" verticalCentered="1"/>
  <pageMargins left="0.25" right="0.39" top="0.35433070866141736" bottom="0.4330708661417323" header="0.3149606299212598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5.8515625" style="1" customWidth="1"/>
    <col min="2" max="2" width="14.28125" style="6" customWidth="1"/>
    <col min="3" max="3" width="13.57421875" style="6" customWidth="1"/>
    <col min="4" max="4" width="11.57421875" style="6" customWidth="1"/>
    <col min="5" max="5" width="12.140625" style="7" customWidth="1"/>
    <col min="6" max="6" width="10.140625" style="5" customWidth="1"/>
    <col min="7" max="7" width="9.140625" style="5" customWidth="1"/>
    <col min="8" max="23" width="9.140625" style="1" customWidth="1"/>
    <col min="24" max="25" width="5.7109375" style="1" customWidth="1"/>
    <col min="26" max="26" width="6.57421875" style="1" customWidth="1"/>
    <col min="27" max="27" width="24.2812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1:30" ht="12.75">
      <c r="A1" s="9" t="s">
        <v>79</v>
      </c>
      <c r="C1" s="1"/>
      <c r="E1" s="9" t="s">
        <v>80</v>
      </c>
      <c r="F1" s="1"/>
      <c r="G1" s="1"/>
      <c r="Z1" s="104" t="s">
        <v>0</v>
      </c>
      <c r="AA1" s="104" t="s">
        <v>1</v>
      </c>
      <c r="AB1" s="104" t="s">
        <v>2</v>
      </c>
      <c r="AC1" s="104" t="s">
        <v>3</v>
      </c>
      <c r="AD1" s="104" t="s">
        <v>4</v>
      </c>
    </row>
    <row r="2" spans="1:30" ht="12.75">
      <c r="A2" s="9" t="s">
        <v>81</v>
      </c>
      <c r="C2" s="1"/>
      <c r="E2" s="9" t="s">
        <v>82</v>
      </c>
      <c r="F2" s="1"/>
      <c r="G2" s="1"/>
      <c r="Z2" s="104" t="s">
        <v>9</v>
      </c>
      <c r="AA2" s="106" t="s">
        <v>83</v>
      </c>
      <c r="AB2" s="106" t="s">
        <v>11</v>
      </c>
      <c r="AC2" s="106"/>
      <c r="AD2" s="105"/>
    </row>
    <row r="3" spans="1:30" ht="12.75">
      <c r="A3" s="9" t="s">
        <v>84</v>
      </c>
      <c r="C3" s="1"/>
      <c r="E3" s="9" t="s">
        <v>85</v>
      </c>
      <c r="F3" s="1"/>
      <c r="G3" s="1"/>
      <c r="Z3" s="104" t="s">
        <v>16</v>
      </c>
      <c r="AA3" s="106" t="s">
        <v>86</v>
      </c>
      <c r="AB3" s="106" t="s">
        <v>11</v>
      </c>
      <c r="AC3" s="106" t="s">
        <v>18</v>
      </c>
      <c r="AD3" s="105" t="s">
        <v>19</v>
      </c>
    </row>
    <row r="4" spans="2:30" ht="12.75">
      <c r="B4" s="1"/>
      <c r="C4" s="1"/>
      <c r="D4" s="1"/>
      <c r="E4" s="1"/>
      <c r="F4" s="1"/>
      <c r="G4" s="1"/>
      <c r="Z4" s="104" t="s">
        <v>24</v>
      </c>
      <c r="AA4" s="106" t="s">
        <v>87</v>
      </c>
      <c r="AB4" s="106" t="s">
        <v>11</v>
      </c>
      <c r="AC4" s="106"/>
      <c r="AD4" s="105"/>
    </row>
    <row r="5" spans="1:30" ht="12.75">
      <c r="A5" s="9" t="s">
        <v>88</v>
      </c>
      <c r="B5" s="1"/>
      <c r="C5" s="1"/>
      <c r="D5" s="1"/>
      <c r="E5" s="1"/>
      <c r="F5" s="1"/>
      <c r="G5" s="1"/>
      <c r="Z5" s="104" t="s">
        <v>31</v>
      </c>
      <c r="AA5" s="106" t="s">
        <v>86</v>
      </c>
      <c r="AB5" s="106" t="s">
        <v>11</v>
      </c>
      <c r="AC5" s="106" t="s">
        <v>18</v>
      </c>
      <c r="AD5" s="105" t="s">
        <v>19</v>
      </c>
    </row>
    <row r="6" spans="1:7" ht="12.75">
      <c r="A6" s="9" t="s">
        <v>89</v>
      </c>
      <c r="B6" s="1"/>
      <c r="C6" s="1"/>
      <c r="D6" s="1"/>
      <c r="E6" s="1"/>
      <c r="F6" s="1"/>
      <c r="G6" s="1"/>
    </row>
    <row r="7" spans="1:7" ht="12.75">
      <c r="A7" s="9" t="s">
        <v>90</v>
      </c>
      <c r="B7" s="1"/>
      <c r="C7" s="1"/>
      <c r="D7" s="1"/>
      <c r="E7" s="1"/>
      <c r="F7" s="1"/>
      <c r="G7" s="1"/>
    </row>
    <row r="8" spans="1:7" ht="13.5">
      <c r="A8" s="1" t="s">
        <v>91</v>
      </c>
      <c r="B8" s="4" t="str">
        <f>CONCATENATE(AA2," ",AB2," ",AC2," ",AD2)</f>
        <v>Rekapitulácia rozpočtu v EUR  </v>
      </c>
      <c r="G8" s="1"/>
    </row>
    <row r="9" spans="1:7" ht="12.75">
      <c r="A9" s="107" t="s">
        <v>92</v>
      </c>
      <c r="B9" s="107" t="s">
        <v>37</v>
      </c>
      <c r="C9" s="107" t="s">
        <v>93</v>
      </c>
      <c r="D9" s="107" t="s">
        <v>94</v>
      </c>
      <c r="E9" s="123" t="s">
        <v>95</v>
      </c>
      <c r="F9" s="123" t="s">
        <v>96</v>
      </c>
      <c r="G9" s="1"/>
    </row>
    <row r="10" spans="1:7" ht="12.75">
      <c r="A10" s="113"/>
      <c r="B10" s="113"/>
      <c r="C10" s="113" t="s">
        <v>97</v>
      </c>
      <c r="D10" s="113"/>
      <c r="E10" s="113" t="s">
        <v>94</v>
      </c>
      <c r="F10" s="113" t="s">
        <v>94</v>
      </c>
      <c r="G10" s="81" t="s">
        <v>98</v>
      </c>
    </row>
    <row r="12" spans="1:7" ht="12.75">
      <c r="A12" s="1" t="s">
        <v>99</v>
      </c>
      <c r="B12" s="6">
        <f>Prehlad!H35</f>
        <v>0</v>
      </c>
      <c r="C12" s="6">
        <f>Prehlad!I35</f>
        <v>0</v>
      </c>
      <c r="D12" s="6">
        <f>Prehlad!J35</f>
        <v>0</v>
      </c>
      <c r="E12" s="7">
        <f>Prehlad!L35</f>
        <v>0</v>
      </c>
      <c r="F12" s="5">
        <f>Prehlad!N35</f>
        <v>0</v>
      </c>
      <c r="G12" s="5">
        <f>Prehlad!W35</f>
        <v>1083.66588</v>
      </c>
    </row>
    <row r="13" spans="1:7" ht="12.75">
      <c r="A13" s="1" t="s">
        <v>100</v>
      </c>
      <c r="B13" s="6">
        <f>Prehlad!H40</f>
        <v>0</v>
      </c>
      <c r="C13" s="6">
        <f>Prehlad!I40</f>
        <v>0</v>
      </c>
      <c r="D13" s="6">
        <f>Prehlad!J40</f>
        <v>0</v>
      </c>
      <c r="E13" s="7">
        <f>Prehlad!L40</f>
        <v>0</v>
      </c>
      <c r="F13" s="5">
        <f>Prehlad!N40</f>
        <v>0</v>
      </c>
      <c r="G13" s="5">
        <f>Prehlad!W40</f>
        <v>24.186318</v>
      </c>
    </row>
    <row r="14" spans="1:7" ht="12.75">
      <c r="A14" s="1" t="s">
        <v>101</v>
      </c>
      <c r="B14" s="6">
        <f>Prehlad!H50</f>
        <v>0</v>
      </c>
      <c r="C14" s="6">
        <f>Prehlad!I50</f>
        <v>0</v>
      </c>
      <c r="D14" s="6">
        <f>Prehlad!J50</f>
        <v>0</v>
      </c>
      <c r="E14" s="7">
        <f>Prehlad!L50</f>
        <v>0</v>
      </c>
      <c r="F14" s="5">
        <f>Prehlad!N50</f>
        <v>0</v>
      </c>
      <c r="G14" s="5">
        <f>Prehlad!W50</f>
        <v>121.45672</v>
      </c>
    </row>
    <row r="15" spans="1:7" ht="12.75">
      <c r="A15" s="1" t="s">
        <v>102</v>
      </c>
      <c r="B15" s="6">
        <f>Prehlad!H85</f>
        <v>0</v>
      </c>
      <c r="C15" s="6">
        <f>Prehlad!I85</f>
        <v>0</v>
      </c>
      <c r="D15" s="6">
        <f>Prehlad!J85</f>
        <v>0</v>
      </c>
      <c r="E15" s="7">
        <f>Prehlad!L85</f>
        <v>0</v>
      </c>
      <c r="F15" s="5">
        <f>Prehlad!N85</f>
        <v>0</v>
      </c>
      <c r="G15" s="5">
        <f>Prehlad!W85</f>
        <v>166.19</v>
      </c>
    </row>
    <row r="16" spans="1:7" ht="12.75">
      <c r="A16" s="1" t="s">
        <v>103</v>
      </c>
      <c r="B16" s="6">
        <f>Prehlad!H93</f>
        <v>0</v>
      </c>
      <c r="C16" s="6">
        <f>Prehlad!I93</f>
        <v>0</v>
      </c>
      <c r="D16" s="6">
        <f>Prehlad!J93</f>
        <v>0</v>
      </c>
      <c r="E16" s="7">
        <f>Prehlad!L93</f>
        <v>0</v>
      </c>
      <c r="F16" s="5">
        <f>Prehlad!N93</f>
        <v>0</v>
      </c>
      <c r="G16" s="5">
        <f>Prehlad!W93</f>
        <v>636.6701</v>
      </c>
    </row>
    <row r="17" spans="1:7" ht="12.75">
      <c r="A17" s="1" t="s">
        <v>104</v>
      </c>
      <c r="B17" s="6">
        <f>Prehlad!H94</f>
        <v>0</v>
      </c>
      <c r="C17" s="6">
        <f>Prehlad!I94</f>
        <v>0</v>
      </c>
      <c r="D17" s="6">
        <f>Prehlad!J94</f>
        <v>0</v>
      </c>
      <c r="E17" s="7">
        <f>Prehlad!L94</f>
        <v>0</v>
      </c>
      <c r="F17" s="5">
        <f>Prehlad!N94</f>
        <v>0</v>
      </c>
      <c r="G17" s="5">
        <f>Prehlad!W94</f>
        <v>2032.169018</v>
      </c>
    </row>
    <row r="18" spans="1:7" ht="12.75">
      <c r="A18" s="1" t="s">
        <v>105</v>
      </c>
      <c r="B18" s="6">
        <f>Prehlad!H101</f>
        <v>0</v>
      </c>
      <c r="C18" s="6">
        <f>Prehlad!I101</f>
        <v>0</v>
      </c>
      <c r="D18" s="6">
        <f>Prehlad!J101</f>
        <v>0</v>
      </c>
      <c r="E18" s="7">
        <f>Prehlad!L101</f>
        <v>0</v>
      </c>
      <c r="F18" s="5">
        <f>Prehlad!N101</f>
        <v>0</v>
      </c>
      <c r="G18" s="5">
        <f>Prehlad!W101</f>
        <v>10.144</v>
      </c>
    </row>
    <row r="19" spans="1:7" ht="12.75">
      <c r="A19" s="1" t="s">
        <v>106</v>
      </c>
      <c r="B19" s="6">
        <f>Prehlad!H102</f>
        <v>0</v>
      </c>
      <c r="C19" s="6">
        <f>Prehlad!I102</f>
        <v>0</v>
      </c>
      <c r="D19" s="6">
        <f>Prehlad!J102</f>
        <v>0</v>
      </c>
      <c r="E19" s="7">
        <f>Prehlad!L102</f>
        <v>0</v>
      </c>
      <c r="F19" s="5">
        <f>Prehlad!N102</f>
        <v>0</v>
      </c>
      <c r="G19" s="5">
        <f>Prehlad!W102</f>
        <v>10.144</v>
      </c>
    </row>
    <row r="20" spans="1:7" ht="12.75">
      <c r="A20" s="1" t="s">
        <v>107</v>
      </c>
      <c r="B20" s="6">
        <f>Prehlad!H103</f>
        <v>0</v>
      </c>
      <c r="C20" s="6">
        <f>Prehlad!I103</f>
        <v>0</v>
      </c>
      <c r="D20" s="6">
        <f>Prehlad!J103</f>
        <v>0</v>
      </c>
      <c r="E20" s="7">
        <f>Prehlad!L103</f>
        <v>0</v>
      </c>
      <c r="F20" s="5">
        <f>Prehlad!N103</f>
        <v>0</v>
      </c>
      <c r="G20" s="5">
        <f>Prehlad!W103</f>
        <v>2042.313018</v>
      </c>
    </row>
  </sheetData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3"/>
  <sheetViews>
    <sheetView showGridLines="0" workbookViewId="0" topLeftCell="A82">
      <selection activeCell="J49" sqref="J49"/>
    </sheetView>
  </sheetViews>
  <sheetFormatPr defaultColWidth="9.140625" defaultRowHeight="12.75"/>
  <cols>
    <col min="1" max="1" width="6.7109375" style="95" customWidth="1"/>
    <col min="2" max="2" width="3.7109375" style="96" customWidth="1"/>
    <col min="3" max="3" width="13.00390625" style="97" customWidth="1"/>
    <col min="4" max="4" width="45.7109375" style="124" customWidth="1"/>
    <col min="5" max="5" width="11.28125" style="99" customWidth="1"/>
    <col min="6" max="6" width="5.8515625" style="98" customWidth="1"/>
    <col min="7" max="7" width="8.7109375" style="100" customWidth="1"/>
    <col min="8" max="10" width="9.7109375" style="100" customWidth="1"/>
    <col min="11" max="11" width="7.421875" style="101" customWidth="1"/>
    <col min="12" max="12" width="8.28125" style="101" customWidth="1"/>
    <col min="13" max="13" width="7.140625" style="99" customWidth="1"/>
    <col min="14" max="14" width="7.00390625" style="99" customWidth="1"/>
    <col min="15" max="15" width="3.57421875" style="98" customWidth="1"/>
    <col min="16" max="16" width="12.7109375" style="98" customWidth="1"/>
    <col min="17" max="19" width="11.28125" style="99" customWidth="1"/>
    <col min="20" max="20" width="10.57421875" style="102" customWidth="1"/>
    <col min="21" max="21" width="10.28125" style="102" customWidth="1"/>
    <col min="22" max="22" width="5.7109375" style="102" customWidth="1"/>
    <col min="23" max="23" width="9.140625" style="99" customWidth="1"/>
    <col min="24" max="25" width="9.140625" style="98" customWidth="1"/>
    <col min="26" max="26" width="7.57421875" style="97" customWidth="1"/>
    <col min="27" max="27" width="24.8515625" style="97" customWidth="1"/>
    <col min="28" max="28" width="4.28125" style="98" customWidth="1"/>
    <col min="29" max="29" width="8.28125" style="98" customWidth="1"/>
    <col min="30" max="30" width="8.7109375" style="98" customWidth="1"/>
    <col min="31" max="34" width="9.140625" style="98" customWidth="1"/>
    <col min="35" max="16384" width="9.140625" style="1" customWidth="1"/>
  </cols>
  <sheetData>
    <row r="1" spans="1:34" ht="12.75">
      <c r="A1" s="9" t="s">
        <v>108</v>
      </c>
      <c r="B1" s="1"/>
      <c r="C1" s="1" t="s">
        <v>109</v>
      </c>
      <c r="D1" s="1"/>
      <c r="E1" s="1"/>
      <c r="F1" s="1"/>
      <c r="G1" s="6"/>
      <c r="H1" s="1"/>
      <c r="I1" s="9" t="s">
        <v>80</v>
      </c>
      <c r="J1" s="6" t="s">
        <v>15</v>
      </c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3" t="s">
        <v>0</v>
      </c>
      <c r="AA1" s="103" t="s">
        <v>1</v>
      </c>
      <c r="AB1" s="104" t="s">
        <v>2</v>
      </c>
      <c r="AC1" s="104" t="s">
        <v>3</v>
      </c>
      <c r="AD1" s="104" t="s">
        <v>4</v>
      </c>
      <c r="AE1" s="1"/>
      <c r="AF1" s="1"/>
      <c r="AG1" s="1"/>
      <c r="AH1" s="1"/>
    </row>
    <row r="2" spans="1:34" ht="12.75">
      <c r="A2" s="9" t="s">
        <v>81</v>
      </c>
      <c r="B2" s="1"/>
      <c r="C2" s="1"/>
      <c r="D2" s="1"/>
      <c r="E2" s="1"/>
      <c r="F2" s="1"/>
      <c r="G2" s="6"/>
      <c r="H2" s="8"/>
      <c r="I2" s="9" t="s">
        <v>82</v>
      </c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3" t="s">
        <v>9</v>
      </c>
      <c r="AA2" s="105" t="s">
        <v>110</v>
      </c>
      <c r="AB2" s="106" t="s">
        <v>11</v>
      </c>
      <c r="AC2" s="106"/>
      <c r="AD2" s="105"/>
      <c r="AE2" s="1"/>
      <c r="AF2" s="1"/>
      <c r="AG2" s="1"/>
      <c r="AH2" s="1"/>
    </row>
    <row r="3" spans="1:34" ht="12.75">
      <c r="A3" s="9" t="s">
        <v>84</v>
      </c>
      <c r="B3" s="1"/>
      <c r="C3" s="1"/>
      <c r="D3" s="1"/>
      <c r="E3" s="1"/>
      <c r="F3" s="1"/>
      <c r="G3" s="6"/>
      <c r="H3" s="1"/>
      <c r="I3" s="9" t="s">
        <v>85</v>
      </c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3" t="s">
        <v>16</v>
      </c>
      <c r="AA3" s="105" t="s">
        <v>111</v>
      </c>
      <c r="AB3" s="106" t="s">
        <v>11</v>
      </c>
      <c r="AC3" s="106" t="s">
        <v>18</v>
      </c>
      <c r="AD3" s="105" t="s">
        <v>19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3" t="s">
        <v>24</v>
      </c>
      <c r="AA4" s="105" t="s">
        <v>112</v>
      </c>
      <c r="AB4" s="106" t="s">
        <v>11</v>
      </c>
      <c r="AC4" s="106"/>
      <c r="AD4" s="105"/>
      <c r="AE4" s="1"/>
      <c r="AF4" s="1"/>
      <c r="AG4" s="1"/>
      <c r="AH4" s="1"/>
    </row>
    <row r="5" spans="1:34" ht="12.75">
      <c r="A5" s="9" t="s">
        <v>88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3" t="s">
        <v>31</v>
      </c>
      <c r="AA5" s="105" t="s">
        <v>111</v>
      </c>
      <c r="AB5" s="106" t="s">
        <v>11</v>
      </c>
      <c r="AC5" s="106" t="s">
        <v>18</v>
      </c>
      <c r="AD5" s="105" t="s">
        <v>19</v>
      </c>
      <c r="AE5" s="1"/>
      <c r="AF5" s="1"/>
      <c r="AG5" s="1"/>
      <c r="AH5" s="1"/>
    </row>
    <row r="6" spans="1:34" ht="12.75">
      <c r="A6" s="9" t="s">
        <v>89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8"/>
      <c r="AA6" s="8"/>
      <c r="AB6" s="1"/>
      <c r="AC6" s="1"/>
      <c r="AD6" s="1"/>
      <c r="AE6" s="1"/>
      <c r="AF6" s="1"/>
      <c r="AG6" s="1"/>
      <c r="AH6" s="1"/>
    </row>
    <row r="7" spans="1:34" ht="12.75">
      <c r="A7" s="9" t="s">
        <v>90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8"/>
      <c r="AA7" s="8"/>
      <c r="AB7" s="1"/>
      <c r="AC7" s="1"/>
      <c r="AD7" s="1"/>
      <c r="AE7" s="1"/>
      <c r="AF7" s="1"/>
      <c r="AG7" s="1"/>
      <c r="AH7" s="1"/>
    </row>
    <row r="8" spans="1:34" ht="13.5">
      <c r="A8" s="1" t="s">
        <v>91</v>
      </c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8"/>
      <c r="AA8" s="8"/>
      <c r="AB8" s="1"/>
      <c r="AC8" s="1"/>
      <c r="AD8" s="1"/>
      <c r="AE8" s="1"/>
      <c r="AF8" s="1"/>
      <c r="AG8" s="1"/>
      <c r="AH8" s="1"/>
    </row>
    <row r="9" spans="1:34" ht="12.75">
      <c r="A9" s="107" t="s">
        <v>113</v>
      </c>
      <c r="B9" s="107" t="s">
        <v>114</v>
      </c>
      <c r="C9" s="107" t="s">
        <v>115</v>
      </c>
      <c r="D9" s="107" t="s">
        <v>116</v>
      </c>
      <c r="E9" s="107" t="s">
        <v>117</v>
      </c>
      <c r="F9" s="107" t="s">
        <v>118</v>
      </c>
      <c r="G9" s="107" t="s">
        <v>119</v>
      </c>
      <c r="H9" s="107" t="s">
        <v>37</v>
      </c>
      <c r="I9" s="107" t="s">
        <v>93</v>
      </c>
      <c r="J9" s="107" t="s">
        <v>94</v>
      </c>
      <c r="K9" s="108" t="s">
        <v>95</v>
      </c>
      <c r="L9" s="109"/>
      <c r="M9" s="110" t="s">
        <v>96</v>
      </c>
      <c r="N9" s="109"/>
      <c r="O9" s="107" t="s">
        <v>120</v>
      </c>
      <c r="P9" s="112" t="s">
        <v>121</v>
      </c>
      <c r="Q9" s="111" t="s">
        <v>117</v>
      </c>
      <c r="R9" s="111" t="s">
        <v>117</v>
      </c>
      <c r="S9" s="112" t="s">
        <v>117</v>
      </c>
      <c r="T9" s="80" t="s">
        <v>122</v>
      </c>
      <c r="U9" s="80" t="s">
        <v>123</v>
      </c>
      <c r="V9" s="80" t="s">
        <v>124</v>
      </c>
      <c r="W9" s="81" t="s">
        <v>98</v>
      </c>
      <c r="X9" s="81" t="s">
        <v>125</v>
      </c>
      <c r="Y9" s="81" t="s">
        <v>126</v>
      </c>
      <c r="Z9" s="94" t="s">
        <v>127</v>
      </c>
      <c r="AA9" s="94" t="s">
        <v>128</v>
      </c>
      <c r="AB9" s="1" t="s">
        <v>124</v>
      </c>
      <c r="AC9" s="1"/>
      <c r="AD9" s="1"/>
      <c r="AE9" s="1"/>
      <c r="AF9" s="1"/>
      <c r="AG9" s="1"/>
      <c r="AH9" s="1"/>
    </row>
    <row r="10" spans="1:34" ht="12.75">
      <c r="A10" s="113" t="s">
        <v>129</v>
      </c>
      <c r="B10" s="113" t="s">
        <v>130</v>
      </c>
      <c r="C10" s="114"/>
      <c r="D10" s="113" t="s">
        <v>131</v>
      </c>
      <c r="E10" s="113" t="s">
        <v>132</v>
      </c>
      <c r="F10" s="113" t="s">
        <v>133</v>
      </c>
      <c r="G10" s="113" t="s">
        <v>134</v>
      </c>
      <c r="H10" s="113"/>
      <c r="I10" s="113" t="s">
        <v>97</v>
      </c>
      <c r="J10" s="113"/>
      <c r="K10" s="113" t="s">
        <v>119</v>
      </c>
      <c r="L10" s="113" t="s">
        <v>94</v>
      </c>
      <c r="M10" s="115" t="s">
        <v>119</v>
      </c>
      <c r="N10" s="113" t="s">
        <v>94</v>
      </c>
      <c r="O10" s="113" t="s">
        <v>135</v>
      </c>
      <c r="P10" s="117"/>
      <c r="Q10" s="116" t="s">
        <v>136</v>
      </c>
      <c r="R10" s="116" t="s">
        <v>137</v>
      </c>
      <c r="S10" s="117" t="s">
        <v>138</v>
      </c>
      <c r="T10" s="80" t="s">
        <v>139</v>
      </c>
      <c r="U10" s="80" t="s">
        <v>140</v>
      </c>
      <c r="V10" s="80" t="s">
        <v>141</v>
      </c>
      <c r="W10" s="5"/>
      <c r="X10" s="1"/>
      <c r="Y10" s="1"/>
      <c r="Z10" s="94" t="s">
        <v>142</v>
      </c>
      <c r="AA10" s="94" t="s">
        <v>129</v>
      </c>
      <c r="AB10" s="1" t="s">
        <v>143</v>
      </c>
      <c r="AC10" s="1"/>
      <c r="AD10" s="1"/>
      <c r="AE10" s="1"/>
      <c r="AF10" s="1"/>
      <c r="AG10" s="1"/>
      <c r="AH10" s="1"/>
    </row>
    <row r="12" ht="12.75">
      <c r="D12" s="134" t="s">
        <v>144</v>
      </c>
    </row>
    <row r="13" ht="12.75">
      <c r="D13" s="134" t="s">
        <v>145</v>
      </c>
    </row>
    <row r="14" spans="1:28" ht="12.75">
      <c r="A14" s="95">
        <v>1</v>
      </c>
      <c r="B14" s="96" t="s">
        <v>146</v>
      </c>
      <c r="C14" s="97" t="s">
        <v>147</v>
      </c>
      <c r="D14" s="124" t="s">
        <v>148</v>
      </c>
      <c r="E14" s="99">
        <v>0.2</v>
      </c>
      <c r="F14" s="98" t="s">
        <v>149</v>
      </c>
      <c r="V14" s="102" t="s">
        <v>71</v>
      </c>
      <c r="W14" s="99">
        <v>13.0568</v>
      </c>
      <c r="Z14" s="97" t="s">
        <v>150</v>
      </c>
      <c r="AB14" s="98">
        <v>1</v>
      </c>
    </row>
    <row r="15" spans="1:28" ht="25.5">
      <c r="A15" s="95">
        <v>2</v>
      </c>
      <c r="B15" s="96" t="s">
        <v>151</v>
      </c>
      <c r="C15" s="97" t="s">
        <v>152</v>
      </c>
      <c r="D15" s="124" t="s">
        <v>153</v>
      </c>
      <c r="E15" s="99">
        <v>180</v>
      </c>
      <c r="F15" s="98" t="s">
        <v>154</v>
      </c>
      <c r="V15" s="102" t="s">
        <v>71</v>
      </c>
      <c r="W15" s="99">
        <v>67.68</v>
      </c>
      <c r="Z15" s="97" t="s">
        <v>155</v>
      </c>
      <c r="AB15" s="98">
        <v>1</v>
      </c>
    </row>
    <row r="16" spans="1:28" ht="25.5">
      <c r="A16" s="95">
        <v>3</v>
      </c>
      <c r="B16" s="96" t="s">
        <v>151</v>
      </c>
      <c r="C16" s="97" t="s">
        <v>156</v>
      </c>
      <c r="D16" s="124" t="s">
        <v>157</v>
      </c>
      <c r="E16" s="99">
        <v>180</v>
      </c>
      <c r="F16" s="98" t="s">
        <v>154</v>
      </c>
      <c r="V16" s="102" t="s">
        <v>71</v>
      </c>
      <c r="W16" s="99">
        <v>113.76</v>
      </c>
      <c r="Z16" s="97" t="s">
        <v>155</v>
      </c>
      <c r="AB16" s="98">
        <v>1</v>
      </c>
    </row>
    <row r="17" spans="1:28" ht="25.5">
      <c r="A17" s="95">
        <v>4</v>
      </c>
      <c r="B17" s="96" t="s">
        <v>151</v>
      </c>
      <c r="C17" s="97" t="s">
        <v>158</v>
      </c>
      <c r="D17" s="124" t="s">
        <v>159</v>
      </c>
      <c r="E17" s="99">
        <v>380</v>
      </c>
      <c r="F17" s="98" t="s">
        <v>154</v>
      </c>
      <c r="V17" s="102" t="s">
        <v>71</v>
      </c>
      <c r="W17" s="99">
        <v>142.5</v>
      </c>
      <c r="Z17" s="97" t="s">
        <v>155</v>
      </c>
      <c r="AB17" s="98">
        <v>1</v>
      </c>
    </row>
    <row r="18" spans="1:28" ht="12.75">
      <c r="A18" s="95">
        <v>5</v>
      </c>
      <c r="B18" s="96" t="s">
        <v>160</v>
      </c>
      <c r="C18" s="97" t="s">
        <v>161</v>
      </c>
      <c r="D18" s="124" t="s">
        <v>162</v>
      </c>
      <c r="E18" s="99">
        <v>92</v>
      </c>
      <c r="F18" s="98" t="s">
        <v>163</v>
      </c>
      <c r="V18" s="102" t="s">
        <v>71</v>
      </c>
      <c r="W18" s="99">
        <v>27.876</v>
      </c>
      <c r="Z18" s="97" t="s">
        <v>164</v>
      </c>
      <c r="AB18" s="98">
        <v>7</v>
      </c>
    </row>
    <row r="19" spans="1:28" ht="12.75">
      <c r="A19" s="95">
        <v>6</v>
      </c>
      <c r="B19" s="96" t="s">
        <v>160</v>
      </c>
      <c r="C19" s="97" t="s">
        <v>165</v>
      </c>
      <c r="D19" s="124" t="s">
        <v>166</v>
      </c>
      <c r="E19" s="99">
        <v>3.83</v>
      </c>
      <c r="F19" s="98" t="s">
        <v>167</v>
      </c>
      <c r="V19" s="102" t="s">
        <v>71</v>
      </c>
      <c r="Z19" s="97" t="s">
        <v>164</v>
      </c>
      <c r="AB19" s="98">
        <v>1</v>
      </c>
    </row>
    <row r="20" spans="1:28" ht="12.75">
      <c r="A20" s="95">
        <v>7</v>
      </c>
      <c r="B20" s="96" t="s">
        <v>168</v>
      </c>
      <c r="C20" s="97" t="s">
        <v>169</v>
      </c>
      <c r="D20" s="124" t="s">
        <v>170</v>
      </c>
      <c r="E20" s="99">
        <v>50</v>
      </c>
      <c r="F20" s="98" t="s">
        <v>171</v>
      </c>
      <c r="V20" s="102" t="s">
        <v>71</v>
      </c>
      <c r="W20" s="99">
        <v>39.85</v>
      </c>
      <c r="Z20" s="97" t="s">
        <v>172</v>
      </c>
      <c r="AB20" s="98">
        <v>1</v>
      </c>
    </row>
    <row r="21" spans="1:28" ht="12.75">
      <c r="A21" s="95">
        <v>8</v>
      </c>
      <c r="B21" s="96" t="s">
        <v>160</v>
      </c>
      <c r="C21" s="97" t="s">
        <v>173</v>
      </c>
      <c r="D21" s="124" t="s">
        <v>174</v>
      </c>
      <c r="E21" s="99">
        <v>138.6</v>
      </c>
      <c r="F21" s="98" t="s">
        <v>171</v>
      </c>
      <c r="V21" s="102" t="s">
        <v>71</v>
      </c>
      <c r="W21" s="99">
        <v>161.0532</v>
      </c>
      <c r="Z21" s="97" t="s">
        <v>150</v>
      </c>
      <c r="AB21" s="98">
        <v>1</v>
      </c>
    </row>
    <row r="22" spans="1:28" ht="12.75">
      <c r="A22" s="95">
        <v>9</v>
      </c>
      <c r="B22" s="96" t="s">
        <v>160</v>
      </c>
      <c r="C22" s="97" t="s">
        <v>175</v>
      </c>
      <c r="D22" s="124" t="s">
        <v>176</v>
      </c>
      <c r="E22" s="99">
        <v>27.72</v>
      </c>
      <c r="F22" s="98" t="s">
        <v>171</v>
      </c>
      <c r="V22" s="102" t="s">
        <v>71</v>
      </c>
      <c r="W22" s="99">
        <v>2.32848</v>
      </c>
      <c r="Z22" s="97" t="s">
        <v>150</v>
      </c>
      <c r="AB22" s="98">
        <v>1</v>
      </c>
    </row>
    <row r="23" spans="1:28" ht="12.75">
      <c r="A23" s="95">
        <v>10</v>
      </c>
      <c r="B23" s="96" t="s">
        <v>160</v>
      </c>
      <c r="C23" s="97" t="s">
        <v>177</v>
      </c>
      <c r="D23" s="124" t="s">
        <v>178</v>
      </c>
      <c r="E23" s="99">
        <v>59.4</v>
      </c>
      <c r="F23" s="98" t="s">
        <v>171</v>
      </c>
      <c r="V23" s="102" t="s">
        <v>71</v>
      </c>
      <c r="W23" s="99">
        <v>118.206</v>
      </c>
      <c r="Z23" s="97" t="s">
        <v>150</v>
      </c>
      <c r="AB23" s="98">
        <v>1</v>
      </c>
    </row>
    <row r="24" spans="1:28" ht="12.75">
      <c r="A24" s="95">
        <v>11</v>
      </c>
      <c r="B24" s="96" t="s">
        <v>160</v>
      </c>
      <c r="C24" s="97" t="s">
        <v>179</v>
      </c>
      <c r="D24" s="124" t="s">
        <v>180</v>
      </c>
      <c r="E24" s="99">
        <v>11.88</v>
      </c>
      <c r="F24" s="98" t="s">
        <v>171</v>
      </c>
      <c r="V24" s="102" t="s">
        <v>71</v>
      </c>
      <c r="W24" s="99">
        <v>1.8414</v>
      </c>
      <c r="Z24" s="97" t="s">
        <v>150</v>
      </c>
      <c r="AB24" s="98">
        <v>1</v>
      </c>
    </row>
    <row r="25" spans="1:28" ht="12.75">
      <c r="A25" s="95">
        <v>12</v>
      </c>
      <c r="B25" s="96" t="s">
        <v>160</v>
      </c>
      <c r="C25" s="97" t="s">
        <v>181</v>
      </c>
      <c r="D25" s="124" t="s">
        <v>182</v>
      </c>
      <c r="E25" s="99">
        <v>640</v>
      </c>
      <c r="F25" s="98" t="s">
        <v>154</v>
      </c>
      <c r="V25" s="102" t="s">
        <v>71</v>
      </c>
      <c r="W25" s="99">
        <v>151.04</v>
      </c>
      <c r="Z25" s="97" t="s">
        <v>150</v>
      </c>
      <c r="AB25" s="98">
        <v>1</v>
      </c>
    </row>
    <row r="26" spans="1:28" ht="12.75">
      <c r="A26" s="95">
        <v>13</v>
      </c>
      <c r="B26" s="96" t="s">
        <v>160</v>
      </c>
      <c r="C26" s="97" t="s">
        <v>183</v>
      </c>
      <c r="D26" s="124" t="s">
        <v>184</v>
      </c>
      <c r="E26" s="99">
        <v>640</v>
      </c>
      <c r="F26" s="98" t="s">
        <v>154</v>
      </c>
      <c r="V26" s="102" t="s">
        <v>71</v>
      </c>
      <c r="W26" s="99">
        <v>44.8</v>
      </c>
      <c r="Z26" s="97" t="s">
        <v>150</v>
      </c>
      <c r="AB26" s="98">
        <v>1</v>
      </c>
    </row>
    <row r="27" spans="1:28" ht="12.75">
      <c r="A27" s="95">
        <v>14</v>
      </c>
      <c r="B27" s="96" t="s">
        <v>160</v>
      </c>
      <c r="C27" s="97" t="s">
        <v>185</v>
      </c>
      <c r="D27" s="124" t="s">
        <v>186</v>
      </c>
      <c r="E27" s="99">
        <v>198</v>
      </c>
      <c r="F27" s="98" t="s">
        <v>171</v>
      </c>
      <c r="V27" s="102" t="s">
        <v>71</v>
      </c>
      <c r="W27" s="99">
        <v>62.766</v>
      </c>
      <c r="Z27" s="97" t="s">
        <v>164</v>
      </c>
      <c r="AB27" s="98">
        <v>1</v>
      </c>
    </row>
    <row r="28" spans="1:28" ht="12.75">
      <c r="A28" s="95">
        <v>15</v>
      </c>
      <c r="B28" s="96" t="s">
        <v>160</v>
      </c>
      <c r="C28" s="97" t="s">
        <v>187</v>
      </c>
      <c r="D28" s="124" t="s">
        <v>188</v>
      </c>
      <c r="E28" s="99">
        <v>99</v>
      </c>
      <c r="F28" s="98" t="s">
        <v>171</v>
      </c>
      <c r="V28" s="102" t="s">
        <v>71</v>
      </c>
      <c r="W28" s="99">
        <v>1.089</v>
      </c>
      <c r="Z28" s="97" t="s">
        <v>164</v>
      </c>
      <c r="AB28" s="98">
        <v>1</v>
      </c>
    </row>
    <row r="29" spans="4:22" ht="12.75">
      <c r="D29" s="124" t="s">
        <v>189</v>
      </c>
      <c r="V29" s="102" t="s">
        <v>190</v>
      </c>
    </row>
    <row r="30" spans="1:28" ht="12.75">
      <c r="A30" s="95">
        <v>16</v>
      </c>
      <c r="B30" s="96" t="s">
        <v>160</v>
      </c>
      <c r="C30" s="97" t="s">
        <v>191</v>
      </c>
      <c r="D30" s="124" t="s">
        <v>192</v>
      </c>
      <c r="E30" s="99">
        <v>99</v>
      </c>
      <c r="F30" s="98" t="s">
        <v>171</v>
      </c>
      <c r="V30" s="102" t="s">
        <v>71</v>
      </c>
      <c r="W30" s="99">
        <v>0.891</v>
      </c>
      <c r="Z30" s="97" t="s">
        <v>164</v>
      </c>
      <c r="AB30" s="98">
        <v>1</v>
      </c>
    </row>
    <row r="31" spans="1:28" ht="12.75">
      <c r="A31" s="95">
        <v>17</v>
      </c>
      <c r="B31" s="96" t="s">
        <v>160</v>
      </c>
      <c r="C31" s="97" t="s">
        <v>193</v>
      </c>
      <c r="D31" s="124" t="s">
        <v>194</v>
      </c>
      <c r="E31" s="99">
        <v>108</v>
      </c>
      <c r="F31" s="98" t="s">
        <v>171</v>
      </c>
      <c r="V31" s="102" t="s">
        <v>71</v>
      </c>
      <c r="W31" s="99">
        <v>29.808</v>
      </c>
      <c r="Z31" s="97" t="s">
        <v>150</v>
      </c>
      <c r="AB31" s="98">
        <v>1</v>
      </c>
    </row>
    <row r="32" spans="4:22" ht="12.75">
      <c r="D32" s="124" t="s">
        <v>195</v>
      </c>
      <c r="V32" s="102" t="s">
        <v>190</v>
      </c>
    </row>
    <row r="33" spans="1:28" ht="12.75">
      <c r="A33" s="95">
        <v>18</v>
      </c>
      <c r="B33" s="96" t="s">
        <v>196</v>
      </c>
      <c r="C33" s="97" t="s">
        <v>197</v>
      </c>
      <c r="D33" s="124" t="s">
        <v>198</v>
      </c>
      <c r="E33" s="99">
        <v>72</v>
      </c>
      <c r="F33" s="98" t="s">
        <v>171</v>
      </c>
      <c r="V33" s="102" t="s">
        <v>71</v>
      </c>
      <c r="W33" s="99">
        <v>105.12</v>
      </c>
      <c r="Z33" s="97" t="s">
        <v>150</v>
      </c>
      <c r="AB33" s="98">
        <v>1</v>
      </c>
    </row>
    <row r="34" spans="1:28" ht="12.75">
      <c r="A34" s="95">
        <v>19</v>
      </c>
      <c r="B34" s="96" t="s">
        <v>199</v>
      </c>
      <c r="C34" s="97" t="s">
        <v>200</v>
      </c>
      <c r="D34" s="124" t="s">
        <v>201</v>
      </c>
      <c r="E34" s="99">
        <v>129.6</v>
      </c>
      <c r="F34" s="98" t="s">
        <v>202</v>
      </c>
      <c r="V34" s="102" t="s">
        <v>60</v>
      </c>
      <c r="Z34" s="97" t="s">
        <v>203</v>
      </c>
      <c r="AA34" s="97" t="s">
        <v>204</v>
      </c>
      <c r="AB34" s="98">
        <v>2</v>
      </c>
    </row>
    <row r="35" spans="4:23" ht="12.75">
      <c r="D35" s="135" t="s">
        <v>99</v>
      </c>
      <c r="E35" s="100">
        <v>0</v>
      </c>
      <c r="W35" s="99">
        <v>1083.66588</v>
      </c>
    </row>
    <row r="36" ht="12.75">
      <c r="D36" s="134" t="s">
        <v>205</v>
      </c>
    </row>
    <row r="37" spans="1:28" ht="12.75">
      <c r="A37" s="95">
        <v>20</v>
      </c>
      <c r="B37" s="96" t="s">
        <v>146</v>
      </c>
      <c r="C37" s="97" t="s">
        <v>206</v>
      </c>
      <c r="D37" s="124" t="s">
        <v>207</v>
      </c>
      <c r="E37" s="99">
        <v>18</v>
      </c>
      <c r="F37" s="98" t="s">
        <v>171</v>
      </c>
      <c r="V37" s="102" t="s">
        <v>71</v>
      </c>
      <c r="W37" s="99">
        <v>21.816</v>
      </c>
      <c r="Z37" s="97" t="s">
        <v>208</v>
      </c>
      <c r="AB37" s="98">
        <v>1</v>
      </c>
    </row>
    <row r="38" spans="1:28" ht="25.5">
      <c r="A38" s="95">
        <v>21</v>
      </c>
      <c r="B38" s="96" t="s">
        <v>146</v>
      </c>
      <c r="C38" s="97" t="s">
        <v>209</v>
      </c>
      <c r="D38" s="124" t="s">
        <v>210</v>
      </c>
      <c r="E38" s="99">
        <v>0.204</v>
      </c>
      <c r="F38" s="98" t="s">
        <v>171</v>
      </c>
      <c r="V38" s="102" t="s">
        <v>71</v>
      </c>
      <c r="W38" s="99">
        <v>0.243168</v>
      </c>
      <c r="Z38" s="97" t="s">
        <v>208</v>
      </c>
      <c r="AB38" s="98">
        <v>1</v>
      </c>
    </row>
    <row r="39" spans="1:28" ht="12.75">
      <c r="A39" s="95">
        <v>22</v>
      </c>
      <c r="B39" s="96" t="s">
        <v>146</v>
      </c>
      <c r="C39" s="97" t="s">
        <v>211</v>
      </c>
      <c r="D39" s="124" t="s">
        <v>212</v>
      </c>
      <c r="E39" s="99">
        <v>2.61</v>
      </c>
      <c r="F39" s="98" t="s">
        <v>154</v>
      </c>
      <c r="V39" s="102" t="s">
        <v>71</v>
      </c>
      <c r="W39" s="99">
        <v>2.12715</v>
      </c>
      <c r="Z39" s="97" t="s">
        <v>208</v>
      </c>
      <c r="AB39" s="98">
        <v>1</v>
      </c>
    </row>
    <row r="40" spans="4:23" ht="12.75">
      <c r="D40" s="135" t="s">
        <v>100</v>
      </c>
      <c r="E40" s="100">
        <v>0</v>
      </c>
      <c r="W40" s="99">
        <v>24.186318</v>
      </c>
    </row>
    <row r="41" ht="12.75">
      <c r="D41" s="134" t="s">
        <v>213</v>
      </c>
    </row>
    <row r="42" spans="1:28" ht="12.75">
      <c r="A42" s="95">
        <v>23</v>
      </c>
      <c r="B42" s="96" t="s">
        <v>151</v>
      </c>
      <c r="C42" s="97" t="s">
        <v>214</v>
      </c>
      <c r="D42" s="124" t="s">
        <v>215</v>
      </c>
      <c r="E42" s="99">
        <v>180</v>
      </c>
      <c r="F42" s="98" t="s">
        <v>154</v>
      </c>
      <c r="V42" s="102" t="s">
        <v>71</v>
      </c>
      <c r="W42" s="99">
        <v>3.24</v>
      </c>
      <c r="Z42" s="97" t="s">
        <v>216</v>
      </c>
      <c r="AB42" s="98">
        <v>1</v>
      </c>
    </row>
    <row r="43" spans="1:28" ht="25.5">
      <c r="A43" s="95">
        <v>24</v>
      </c>
      <c r="B43" s="96" t="s">
        <v>151</v>
      </c>
      <c r="C43" s="97" t="s">
        <v>217</v>
      </c>
      <c r="D43" s="124" t="s">
        <v>218</v>
      </c>
      <c r="E43" s="99">
        <v>180</v>
      </c>
      <c r="F43" s="98" t="s">
        <v>154</v>
      </c>
      <c r="V43" s="102" t="s">
        <v>71</v>
      </c>
      <c r="W43" s="99">
        <v>4.32</v>
      </c>
      <c r="Z43" s="97" t="s">
        <v>216</v>
      </c>
      <c r="AB43" s="98">
        <v>7</v>
      </c>
    </row>
    <row r="44" spans="1:28" ht="12.75">
      <c r="A44" s="95">
        <v>25</v>
      </c>
      <c r="B44" s="96" t="s">
        <v>151</v>
      </c>
      <c r="C44" s="97" t="s">
        <v>219</v>
      </c>
      <c r="D44" s="124" t="s">
        <v>220</v>
      </c>
      <c r="E44" s="99">
        <v>180</v>
      </c>
      <c r="F44" s="98" t="s">
        <v>154</v>
      </c>
      <c r="V44" s="102" t="s">
        <v>71</v>
      </c>
      <c r="W44" s="99">
        <v>4.86</v>
      </c>
      <c r="Z44" s="97" t="s">
        <v>216</v>
      </c>
      <c r="AB44" s="98">
        <v>1</v>
      </c>
    </row>
    <row r="45" spans="1:28" ht="12.75">
      <c r="A45" s="95">
        <v>26</v>
      </c>
      <c r="B45" s="96" t="s">
        <v>151</v>
      </c>
      <c r="C45" s="97" t="s">
        <v>221</v>
      </c>
      <c r="D45" s="124" t="s">
        <v>222</v>
      </c>
      <c r="E45" s="99">
        <v>180</v>
      </c>
      <c r="F45" s="98" t="s">
        <v>154</v>
      </c>
      <c r="V45" s="102" t="s">
        <v>71</v>
      </c>
      <c r="W45" s="99">
        <v>8.82</v>
      </c>
      <c r="Z45" s="97" t="s">
        <v>216</v>
      </c>
      <c r="AB45" s="98">
        <v>1</v>
      </c>
    </row>
    <row r="46" spans="1:28" ht="12.75">
      <c r="A46" s="95">
        <v>27</v>
      </c>
      <c r="B46" s="96" t="s">
        <v>160</v>
      </c>
      <c r="C46" s="97" t="s">
        <v>223</v>
      </c>
      <c r="D46" s="124" t="s">
        <v>224</v>
      </c>
      <c r="E46" s="99">
        <v>560</v>
      </c>
      <c r="F46" s="98" t="s">
        <v>154</v>
      </c>
      <c r="V46" s="102" t="s">
        <v>71</v>
      </c>
      <c r="W46" s="99">
        <v>24.83672</v>
      </c>
      <c r="Z46" s="97" t="s">
        <v>225</v>
      </c>
      <c r="AB46" s="98">
        <v>1</v>
      </c>
    </row>
    <row r="47" spans="1:28" ht="12.75">
      <c r="A47" s="95">
        <v>28</v>
      </c>
      <c r="B47" s="96" t="s">
        <v>151</v>
      </c>
      <c r="C47" s="97" t="s">
        <v>226</v>
      </c>
      <c r="D47" s="124" t="s">
        <v>227</v>
      </c>
      <c r="E47" s="99">
        <v>380</v>
      </c>
      <c r="F47" s="98" t="s">
        <v>154</v>
      </c>
      <c r="V47" s="102" t="s">
        <v>71</v>
      </c>
      <c r="W47" s="99">
        <v>51.3</v>
      </c>
      <c r="Z47" s="97" t="s">
        <v>225</v>
      </c>
      <c r="AB47" s="98">
        <v>1</v>
      </c>
    </row>
    <row r="48" spans="1:28" ht="12.75">
      <c r="A48" s="95">
        <v>29</v>
      </c>
      <c r="B48" s="96" t="s">
        <v>151</v>
      </c>
      <c r="C48" s="97" t="s">
        <v>228</v>
      </c>
      <c r="D48" s="124" t="s">
        <v>229</v>
      </c>
      <c r="E48" s="99">
        <v>560</v>
      </c>
      <c r="F48" s="98" t="s">
        <v>230</v>
      </c>
      <c r="V48" s="102" t="s">
        <v>71</v>
      </c>
      <c r="W48" s="99">
        <v>24.08</v>
      </c>
      <c r="Z48" s="97" t="s">
        <v>225</v>
      </c>
      <c r="AB48" s="98">
        <v>7</v>
      </c>
    </row>
    <row r="49" ht="12.75">
      <c r="V49" s="102" t="s">
        <v>190</v>
      </c>
    </row>
    <row r="50" spans="4:23" ht="12.75">
      <c r="D50" s="135" t="s">
        <v>101</v>
      </c>
      <c r="E50" s="100">
        <v>0</v>
      </c>
      <c r="W50" s="99">
        <v>121.45672</v>
      </c>
    </row>
    <row r="51" ht="12.75">
      <c r="D51" s="134" t="s">
        <v>231</v>
      </c>
    </row>
    <row r="52" spans="1:28" ht="25.5">
      <c r="A52" s="95">
        <v>30</v>
      </c>
      <c r="B52" s="96" t="s">
        <v>146</v>
      </c>
      <c r="C52" s="97" t="s">
        <v>232</v>
      </c>
      <c r="D52" s="124" t="s">
        <v>233</v>
      </c>
      <c r="E52" s="99">
        <v>1</v>
      </c>
      <c r="F52" s="98" t="s">
        <v>234</v>
      </c>
      <c r="V52" s="102" t="s">
        <v>71</v>
      </c>
      <c r="W52" s="99">
        <v>0.759</v>
      </c>
      <c r="Z52" s="97" t="s">
        <v>208</v>
      </c>
      <c r="AB52" s="98">
        <v>1</v>
      </c>
    </row>
    <row r="53" spans="1:28" ht="12.75">
      <c r="A53" s="95">
        <v>31</v>
      </c>
      <c r="B53" s="96" t="s">
        <v>199</v>
      </c>
      <c r="C53" s="97" t="s">
        <v>235</v>
      </c>
      <c r="D53" s="124" t="s">
        <v>236</v>
      </c>
      <c r="E53" s="99">
        <v>1</v>
      </c>
      <c r="F53" s="98" t="s">
        <v>234</v>
      </c>
      <c r="V53" s="102" t="s">
        <v>60</v>
      </c>
      <c r="Z53" s="97" t="s">
        <v>237</v>
      </c>
      <c r="AA53" s="97" t="s">
        <v>204</v>
      </c>
      <c r="AB53" s="98">
        <v>2</v>
      </c>
    </row>
    <row r="54" spans="1:28" ht="25.5">
      <c r="A54" s="95">
        <v>32</v>
      </c>
      <c r="B54" s="96" t="s">
        <v>146</v>
      </c>
      <c r="C54" s="97" t="s">
        <v>238</v>
      </c>
      <c r="D54" s="124" t="s">
        <v>239</v>
      </c>
      <c r="E54" s="99">
        <v>1</v>
      </c>
      <c r="F54" s="98" t="s">
        <v>234</v>
      </c>
      <c r="V54" s="102" t="s">
        <v>71</v>
      </c>
      <c r="W54" s="99">
        <v>0.856</v>
      </c>
      <c r="Z54" s="97" t="s">
        <v>208</v>
      </c>
      <c r="AB54" s="98">
        <v>1</v>
      </c>
    </row>
    <row r="55" spans="1:28" ht="12.75">
      <c r="A55" s="95">
        <v>33</v>
      </c>
      <c r="B55" s="96" t="s">
        <v>199</v>
      </c>
      <c r="C55" s="97" t="s">
        <v>240</v>
      </c>
      <c r="D55" s="124" t="s">
        <v>241</v>
      </c>
      <c r="E55" s="99">
        <v>1</v>
      </c>
      <c r="F55" s="98" t="s">
        <v>234</v>
      </c>
      <c r="V55" s="102" t="s">
        <v>60</v>
      </c>
      <c r="Z55" s="97" t="s">
        <v>242</v>
      </c>
      <c r="AA55" s="97" t="s">
        <v>243</v>
      </c>
      <c r="AB55" s="98">
        <v>2</v>
      </c>
    </row>
    <row r="56" spans="1:28" ht="12.75">
      <c r="A56" s="95">
        <v>34</v>
      </c>
      <c r="B56" s="96" t="s">
        <v>146</v>
      </c>
      <c r="C56" s="97" t="s">
        <v>244</v>
      </c>
      <c r="D56" s="124" t="s">
        <v>245</v>
      </c>
      <c r="E56" s="99">
        <v>16</v>
      </c>
      <c r="F56" s="98" t="s">
        <v>230</v>
      </c>
      <c r="V56" s="102" t="s">
        <v>71</v>
      </c>
      <c r="W56" s="99">
        <v>0.16</v>
      </c>
      <c r="Z56" s="97" t="s">
        <v>208</v>
      </c>
      <c r="AB56" s="98">
        <v>1</v>
      </c>
    </row>
    <row r="57" spans="1:28" ht="12.75">
      <c r="A57" s="95">
        <v>35</v>
      </c>
      <c r="B57" s="96" t="s">
        <v>199</v>
      </c>
      <c r="C57" s="97" t="s">
        <v>246</v>
      </c>
      <c r="D57" s="124" t="s">
        <v>247</v>
      </c>
      <c r="E57" s="99">
        <v>16</v>
      </c>
      <c r="F57" s="98" t="s">
        <v>230</v>
      </c>
      <c r="V57" s="102" t="s">
        <v>60</v>
      </c>
      <c r="Z57" s="97" t="s">
        <v>248</v>
      </c>
      <c r="AA57" s="97" t="s">
        <v>249</v>
      </c>
      <c r="AB57" s="98">
        <v>2</v>
      </c>
    </row>
    <row r="58" spans="1:28" ht="12.75">
      <c r="A58" s="95">
        <v>36</v>
      </c>
      <c r="B58" s="96" t="s">
        <v>199</v>
      </c>
      <c r="C58" s="97" t="s">
        <v>250</v>
      </c>
      <c r="D58" s="124" t="s">
        <v>251</v>
      </c>
      <c r="E58" s="99">
        <v>32</v>
      </c>
      <c r="F58" s="98" t="s">
        <v>234</v>
      </c>
      <c r="V58" s="102" t="s">
        <v>60</v>
      </c>
      <c r="Z58" s="97" t="s">
        <v>252</v>
      </c>
      <c r="AA58" s="97" t="s">
        <v>204</v>
      </c>
      <c r="AB58" s="98">
        <v>8</v>
      </c>
    </row>
    <row r="59" spans="1:28" ht="12.75">
      <c r="A59" s="95">
        <v>37</v>
      </c>
      <c r="B59" s="96" t="s">
        <v>146</v>
      </c>
      <c r="C59" s="97" t="s">
        <v>253</v>
      </c>
      <c r="D59" s="124" t="s">
        <v>254</v>
      </c>
      <c r="E59" s="99">
        <v>200</v>
      </c>
      <c r="F59" s="98" t="s">
        <v>230</v>
      </c>
      <c r="V59" s="102" t="s">
        <v>71</v>
      </c>
      <c r="W59" s="99">
        <v>26.6</v>
      </c>
      <c r="Z59" s="97" t="s">
        <v>208</v>
      </c>
      <c r="AB59" s="98">
        <v>1</v>
      </c>
    </row>
    <row r="60" spans="1:28" ht="12.75">
      <c r="A60" s="95">
        <v>38</v>
      </c>
      <c r="B60" s="96" t="s">
        <v>199</v>
      </c>
      <c r="C60" s="97" t="s">
        <v>255</v>
      </c>
      <c r="D60" s="124" t="s">
        <v>256</v>
      </c>
      <c r="E60" s="99">
        <v>203</v>
      </c>
      <c r="F60" s="98" t="s">
        <v>230</v>
      </c>
      <c r="V60" s="102" t="s">
        <v>60</v>
      </c>
      <c r="Z60" s="97" t="s">
        <v>248</v>
      </c>
      <c r="AA60" s="97" t="s">
        <v>257</v>
      </c>
      <c r="AB60" s="98">
        <v>2</v>
      </c>
    </row>
    <row r="61" spans="1:28" ht="25.5">
      <c r="A61" s="95">
        <v>39</v>
      </c>
      <c r="B61" s="96" t="s">
        <v>146</v>
      </c>
      <c r="C61" s="97" t="s">
        <v>258</v>
      </c>
      <c r="D61" s="124" t="s">
        <v>259</v>
      </c>
      <c r="E61" s="99">
        <v>28</v>
      </c>
      <c r="F61" s="98" t="s">
        <v>234</v>
      </c>
      <c r="V61" s="102" t="s">
        <v>71</v>
      </c>
      <c r="W61" s="99">
        <v>8.12</v>
      </c>
      <c r="Z61" s="97" t="s">
        <v>208</v>
      </c>
      <c r="AB61" s="98">
        <v>1</v>
      </c>
    </row>
    <row r="62" spans="1:28" ht="12.75">
      <c r="A62" s="95">
        <v>40</v>
      </c>
      <c r="B62" s="96" t="s">
        <v>199</v>
      </c>
      <c r="C62" s="97" t="s">
        <v>260</v>
      </c>
      <c r="D62" s="124" t="s">
        <v>261</v>
      </c>
      <c r="E62" s="99">
        <v>20</v>
      </c>
      <c r="F62" s="98" t="s">
        <v>234</v>
      </c>
      <c r="V62" s="102" t="s">
        <v>60</v>
      </c>
      <c r="Z62" s="97" t="s">
        <v>248</v>
      </c>
      <c r="AA62" s="97" t="s">
        <v>262</v>
      </c>
      <c r="AB62" s="98">
        <v>2</v>
      </c>
    </row>
    <row r="63" spans="1:28" ht="12.75">
      <c r="A63" s="95">
        <v>41</v>
      </c>
      <c r="B63" s="96" t="s">
        <v>199</v>
      </c>
      <c r="C63" s="97" t="s">
        <v>263</v>
      </c>
      <c r="D63" s="124" t="s">
        <v>264</v>
      </c>
      <c r="E63" s="99">
        <v>2</v>
      </c>
      <c r="F63" s="98" t="s">
        <v>234</v>
      </c>
      <c r="V63" s="102" t="s">
        <v>60</v>
      </c>
      <c r="Z63" s="97" t="s">
        <v>248</v>
      </c>
      <c r="AA63" s="97" t="s">
        <v>265</v>
      </c>
      <c r="AB63" s="98">
        <v>2</v>
      </c>
    </row>
    <row r="64" spans="1:28" ht="12.75">
      <c r="A64" s="95">
        <v>42</v>
      </c>
      <c r="B64" s="96" t="s">
        <v>199</v>
      </c>
      <c r="C64" s="97" t="s">
        <v>266</v>
      </c>
      <c r="D64" s="124" t="s">
        <v>267</v>
      </c>
      <c r="E64" s="99">
        <v>2</v>
      </c>
      <c r="F64" s="98" t="s">
        <v>234</v>
      </c>
      <c r="V64" s="102" t="s">
        <v>60</v>
      </c>
      <c r="Z64" s="97" t="s">
        <v>248</v>
      </c>
      <c r="AA64" s="97" t="s">
        <v>268</v>
      </c>
      <c r="AB64" s="98">
        <v>2</v>
      </c>
    </row>
    <row r="65" spans="1:28" ht="12.75">
      <c r="A65" s="95">
        <v>43</v>
      </c>
      <c r="B65" s="96" t="s">
        <v>199</v>
      </c>
      <c r="C65" s="97" t="s">
        <v>269</v>
      </c>
      <c r="D65" s="124" t="s">
        <v>270</v>
      </c>
      <c r="E65" s="99">
        <v>4.04</v>
      </c>
      <c r="F65" s="98" t="s">
        <v>234</v>
      </c>
      <c r="V65" s="102" t="s">
        <v>60</v>
      </c>
      <c r="Z65" s="97" t="s">
        <v>248</v>
      </c>
      <c r="AA65" s="97" t="s">
        <v>271</v>
      </c>
      <c r="AB65" s="98">
        <v>8</v>
      </c>
    </row>
    <row r="66" spans="1:28" ht="12.75">
      <c r="A66" s="95">
        <v>44</v>
      </c>
      <c r="B66" s="96" t="s">
        <v>199</v>
      </c>
      <c r="C66" s="97" t="s">
        <v>272</v>
      </c>
      <c r="D66" s="124" t="s">
        <v>273</v>
      </c>
      <c r="E66" s="99">
        <v>4</v>
      </c>
      <c r="F66" s="98" t="s">
        <v>234</v>
      </c>
      <c r="V66" s="102" t="s">
        <v>60</v>
      </c>
      <c r="Z66" s="97" t="s">
        <v>274</v>
      </c>
      <c r="AA66" s="97" t="s">
        <v>275</v>
      </c>
      <c r="AB66" s="98">
        <v>2</v>
      </c>
    </row>
    <row r="67" spans="1:28" ht="12.75">
      <c r="A67" s="95">
        <v>45</v>
      </c>
      <c r="B67" s="96" t="s">
        <v>146</v>
      </c>
      <c r="C67" s="97" t="s">
        <v>276</v>
      </c>
      <c r="D67" s="124" t="s">
        <v>277</v>
      </c>
      <c r="E67" s="99">
        <v>8</v>
      </c>
      <c r="F67" s="98" t="s">
        <v>234</v>
      </c>
      <c r="V67" s="102" t="s">
        <v>71</v>
      </c>
      <c r="W67" s="99">
        <v>4.032</v>
      </c>
      <c r="Z67" s="97" t="s">
        <v>208</v>
      </c>
      <c r="AB67" s="98">
        <v>1</v>
      </c>
    </row>
    <row r="68" spans="1:28" ht="25.5">
      <c r="A68" s="95">
        <v>46</v>
      </c>
      <c r="B68" s="96" t="s">
        <v>146</v>
      </c>
      <c r="C68" s="97" t="s">
        <v>278</v>
      </c>
      <c r="D68" s="124" t="s">
        <v>279</v>
      </c>
      <c r="E68" s="99">
        <v>1</v>
      </c>
      <c r="F68" s="98" t="s">
        <v>234</v>
      </c>
      <c r="V68" s="102" t="s">
        <v>71</v>
      </c>
      <c r="W68" s="99">
        <v>1.554</v>
      </c>
      <c r="Z68" s="97" t="s">
        <v>208</v>
      </c>
      <c r="AB68" s="98">
        <v>1</v>
      </c>
    </row>
    <row r="69" spans="1:28" ht="12.75">
      <c r="A69" s="95">
        <v>47</v>
      </c>
      <c r="B69" s="96" t="s">
        <v>199</v>
      </c>
      <c r="C69" s="97" t="s">
        <v>280</v>
      </c>
      <c r="D69" s="124" t="s">
        <v>281</v>
      </c>
      <c r="E69" s="99">
        <v>1</v>
      </c>
      <c r="F69" s="98" t="s">
        <v>234</v>
      </c>
      <c r="V69" s="102" t="s">
        <v>60</v>
      </c>
      <c r="Z69" s="97" t="s">
        <v>274</v>
      </c>
      <c r="AA69" s="97" t="s">
        <v>282</v>
      </c>
      <c r="AB69" s="98">
        <v>2</v>
      </c>
    </row>
    <row r="70" spans="1:28" ht="12.75">
      <c r="A70" s="95">
        <v>48</v>
      </c>
      <c r="B70" s="96" t="s">
        <v>146</v>
      </c>
      <c r="C70" s="97" t="s">
        <v>283</v>
      </c>
      <c r="D70" s="124" t="s">
        <v>284</v>
      </c>
      <c r="E70" s="99">
        <v>1</v>
      </c>
      <c r="F70" s="98" t="s">
        <v>234</v>
      </c>
      <c r="V70" s="102" t="s">
        <v>71</v>
      </c>
      <c r="W70" s="99">
        <v>0.708</v>
      </c>
      <c r="Z70" s="97" t="s">
        <v>208</v>
      </c>
      <c r="AB70" s="98">
        <v>1</v>
      </c>
    </row>
    <row r="71" spans="1:28" ht="12.75">
      <c r="A71" s="95">
        <v>49</v>
      </c>
      <c r="B71" s="96" t="s">
        <v>199</v>
      </c>
      <c r="C71" s="97" t="s">
        <v>285</v>
      </c>
      <c r="D71" s="124" t="s">
        <v>286</v>
      </c>
      <c r="E71" s="99">
        <v>1.01</v>
      </c>
      <c r="F71" s="98" t="s">
        <v>234</v>
      </c>
      <c r="V71" s="102" t="s">
        <v>60</v>
      </c>
      <c r="Z71" s="97" t="s">
        <v>274</v>
      </c>
      <c r="AA71" s="97" t="s">
        <v>204</v>
      </c>
      <c r="AB71" s="98">
        <v>2</v>
      </c>
    </row>
    <row r="72" spans="1:28" ht="12.75">
      <c r="A72" s="95">
        <v>50</v>
      </c>
      <c r="B72" s="96" t="s">
        <v>199</v>
      </c>
      <c r="C72" s="97" t="s">
        <v>287</v>
      </c>
      <c r="D72" s="124" t="s">
        <v>288</v>
      </c>
      <c r="E72" s="99">
        <v>1.01</v>
      </c>
      <c r="F72" s="98" t="s">
        <v>234</v>
      </c>
      <c r="V72" s="102" t="s">
        <v>60</v>
      </c>
      <c r="Z72" s="97" t="s">
        <v>289</v>
      </c>
      <c r="AA72" s="97" t="s">
        <v>290</v>
      </c>
      <c r="AB72" s="98">
        <v>2</v>
      </c>
    </row>
    <row r="73" spans="1:28" ht="25.5">
      <c r="A73" s="95">
        <v>51</v>
      </c>
      <c r="B73" s="96" t="s">
        <v>146</v>
      </c>
      <c r="C73" s="97" t="s">
        <v>291</v>
      </c>
      <c r="D73" s="124" t="s">
        <v>292</v>
      </c>
      <c r="E73" s="99">
        <v>8</v>
      </c>
      <c r="F73" s="98" t="s">
        <v>234</v>
      </c>
      <c r="V73" s="102" t="s">
        <v>71</v>
      </c>
      <c r="W73" s="99">
        <v>28.08</v>
      </c>
      <c r="Z73" s="97" t="s">
        <v>208</v>
      </c>
      <c r="AB73" s="98">
        <v>1</v>
      </c>
    </row>
    <row r="74" spans="1:28" ht="12.75">
      <c r="A74" s="95">
        <v>52</v>
      </c>
      <c r="B74" s="96" t="s">
        <v>199</v>
      </c>
      <c r="C74" s="97" t="s">
        <v>293</v>
      </c>
      <c r="D74" s="124" t="s">
        <v>294</v>
      </c>
      <c r="E74" s="99">
        <v>8</v>
      </c>
      <c r="F74" s="98" t="s">
        <v>295</v>
      </c>
      <c r="V74" s="102" t="s">
        <v>60</v>
      </c>
      <c r="Z74" s="97" t="s">
        <v>248</v>
      </c>
      <c r="AA74" s="97" t="s">
        <v>296</v>
      </c>
      <c r="AB74" s="98">
        <v>2</v>
      </c>
    </row>
    <row r="75" spans="1:28" ht="12.75">
      <c r="A75" s="95">
        <v>53</v>
      </c>
      <c r="B75" s="96" t="s">
        <v>199</v>
      </c>
      <c r="C75" s="97" t="s">
        <v>297</v>
      </c>
      <c r="D75" s="124" t="s">
        <v>298</v>
      </c>
      <c r="E75" s="99">
        <v>8</v>
      </c>
      <c r="F75" s="98" t="s">
        <v>234</v>
      </c>
      <c r="V75" s="102" t="s">
        <v>60</v>
      </c>
      <c r="Z75" s="97" t="s">
        <v>248</v>
      </c>
      <c r="AA75" s="97" t="s">
        <v>299</v>
      </c>
      <c r="AB75" s="98">
        <v>2</v>
      </c>
    </row>
    <row r="76" spans="1:28" ht="12.75">
      <c r="A76" s="95">
        <v>54</v>
      </c>
      <c r="B76" s="96" t="s">
        <v>199</v>
      </c>
      <c r="C76" s="97" t="s">
        <v>300</v>
      </c>
      <c r="D76" s="124" t="s">
        <v>301</v>
      </c>
      <c r="E76" s="99">
        <v>8</v>
      </c>
      <c r="F76" s="98" t="s">
        <v>234</v>
      </c>
      <c r="V76" s="102" t="s">
        <v>60</v>
      </c>
      <c r="Z76" s="97" t="s">
        <v>289</v>
      </c>
      <c r="AA76" s="97" t="s">
        <v>204</v>
      </c>
      <c r="AB76" s="98">
        <v>2</v>
      </c>
    </row>
    <row r="77" spans="1:28" ht="12.75">
      <c r="A77" s="95">
        <v>55</v>
      </c>
      <c r="B77" s="96" t="s">
        <v>146</v>
      </c>
      <c r="C77" s="97" t="s">
        <v>302</v>
      </c>
      <c r="D77" s="124" t="s">
        <v>303</v>
      </c>
      <c r="E77" s="99">
        <v>200</v>
      </c>
      <c r="F77" s="98" t="s">
        <v>230</v>
      </c>
      <c r="V77" s="102" t="s">
        <v>71</v>
      </c>
      <c r="W77" s="99">
        <v>8.8</v>
      </c>
      <c r="Z77" s="97" t="s">
        <v>208</v>
      </c>
      <c r="AB77" s="98">
        <v>1</v>
      </c>
    </row>
    <row r="78" spans="1:28" ht="12.75">
      <c r="A78" s="95">
        <v>56</v>
      </c>
      <c r="B78" s="96" t="s">
        <v>146</v>
      </c>
      <c r="C78" s="97" t="s">
        <v>304</v>
      </c>
      <c r="D78" s="124" t="s">
        <v>305</v>
      </c>
      <c r="E78" s="99">
        <v>200</v>
      </c>
      <c r="F78" s="98" t="s">
        <v>230</v>
      </c>
      <c r="V78" s="102" t="s">
        <v>71</v>
      </c>
      <c r="W78" s="99">
        <v>58</v>
      </c>
      <c r="Z78" s="97" t="s">
        <v>208</v>
      </c>
      <c r="AB78" s="98">
        <v>1</v>
      </c>
    </row>
    <row r="79" spans="1:28" ht="12.75">
      <c r="A79" s="95">
        <v>57</v>
      </c>
      <c r="B79" s="96" t="s">
        <v>146</v>
      </c>
      <c r="C79" s="97" t="s">
        <v>306</v>
      </c>
      <c r="D79" s="124" t="s">
        <v>307</v>
      </c>
      <c r="E79" s="99">
        <v>2</v>
      </c>
      <c r="F79" s="98" t="s">
        <v>234</v>
      </c>
      <c r="V79" s="102" t="s">
        <v>71</v>
      </c>
      <c r="W79" s="99">
        <v>21.14</v>
      </c>
      <c r="Z79" s="97" t="s">
        <v>208</v>
      </c>
      <c r="AB79" s="98">
        <v>1</v>
      </c>
    </row>
    <row r="80" spans="1:28" ht="12.75">
      <c r="A80" s="95">
        <v>58</v>
      </c>
      <c r="B80" s="96" t="s">
        <v>146</v>
      </c>
      <c r="C80" s="97" t="s">
        <v>308</v>
      </c>
      <c r="D80" s="124" t="s">
        <v>309</v>
      </c>
      <c r="E80" s="99">
        <v>8</v>
      </c>
      <c r="F80" s="98" t="s">
        <v>234</v>
      </c>
      <c r="V80" s="102" t="s">
        <v>71</v>
      </c>
      <c r="W80" s="99">
        <v>5.504</v>
      </c>
      <c r="Z80" s="97" t="s">
        <v>208</v>
      </c>
      <c r="AB80" s="98">
        <v>1</v>
      </c>
    </row>
    <row r="81" spans="1:28" ht="12.75">
      <c r="A81" s="95">
        <v>59</v>
      </c>
      <c r="B81" s="96" t="s">
        <v>146</v>
      </c>
      <c r="C81" s="97" t="s">
        <v>310</v>
      </c>
      <c r="D81" s="124" t="s">
        <v>311</v>
      </c>
      <c r="E81" s="99">
        <v>1</v>
      </c>
      <c r="F81" s="98" t="s">
        <v>234</v>
      </c>
      <c r="V81" s="102" t="s">
        <v>71</v>
      </c>
      <c r="W81" s="99">
        <v>0.779</v>
      </c>
      <c r="Z81" s="97" t="s">
        <v>208</v>
      </c>
      <c r="AB81" s="98">
        <v>1</v>
      </c>
    </row>
    <row r="82" spans="1:28" ht="12.75">
      <c r="A82" s="95">
        <v>60</v>
      </c>
      <c r="B82" s="96" t="s">
        <v>199</v>
      </c>
      <c r="C82" s="97" t="s">
        <v>312</v>
      </c>
      <c r="D82" s="124" t="s">
        <v>313</v>
      </c>
      <c r="E82" s="99">
        <v>1</v>
      </c>
      <c r="F82" s="98" t="s">
        <v>234</v>
      </c>
      <c r="V82" s="102" t="s">
        <v>60</v>
      </c>
      <c r="Z82" s="97" t="s">
        <v>289</v>
      </c>
      <c r="AA82" s="97" t="s">
        <v>204</v>
      </c>
      <c r="AB82" s="98">
        <v>2</v>
      </c>
    </row>
    <row r="83" spans="1:28" ht="12.75">
      <c r="A83" s="95">
        <v>61</v>
      </c>
      <c r="B83" s="96" t="s">
        <v>199</v>
      </c>
      <c r="C83" s="97" t="s">
        <v>314</v>
      </c>
      <c r="D83" s="124" t="s">
        <v>315</v>
      </c>
      <c r="E83" s="99">
        <v>1</v>
      </c>
      <c r="F83" s="98" t="s">
        <v>234</v>
      </c>
      <c r="V83" s="102" t="s">
        <v>60</v>
      </c>
      <c r="Z83" s="97" t="s">
        <v>316</v>
      </c>
      <c r="AA83" s="97" t="s">
        <v>317</v>
      </c>
      <c r="AB83" s="98">
        <v>2</v>
      </c>
    </row>
    <row r="84" spans="1:28" ht="12.75">
      <c r="A84" s="95">
        <v>62</v>
      </c>
      <c r="B84" s="96" t="s">
        <v>146</v>
      </c>
      <c r="C84" s="97" t="s">
        <v>318</v>
      </c>
      <c r="D84" s="124" t="s">
        <v>319</v>
      </c>
      <c r="E84" s="99">
        <v>1</v>
      </c>
      <c r="F84" s="98" t="s">
        <v>234</v>
      </c>
      <c r="V84" s="102" t="s">
        <v>71</v>
      </c>
      <c r="W84" s="99">
        <v>1.098</v>
      </c>
      <c r="Z84" s="97" t="s">
        <v>208</v>
      </c>
      <c r="AB84" s="98">
        <v>1</v>
      </c>
    </row>
    <row r="85" spans="4:23" ht="12.75">
      <c r="D85" s="135" t="s">
        <v>102</v>
      </c>
      <c r="E85" s="100">
        <v>0</v>
      </c>
      <c r="W85" s="99">
        <v>166.19</v>
      </c>
    </row>
    <row r="86" ht="12.75">
      <c r="D86" s="134" t="s">
        <v>320</v>
      </c>
    </row>
    <row r="87" spans="1:28" ht="12.75">
      <c r="A87" s="95">
        <v>63</v>
      </c>
      <c r="B87" s="96" t="s">
        <v>160</v>
      </c>
      <c r="C87" s="97" t="s">
        <v>321</v>
      </c>
      <c r="D87" s="124" t="s">
        <v>322</v>
      </c>
      <c r="E87" s="99">
        <v>200</v>
      </c>
      <c r="F87" s="98" t="s">
        <v>230</v>
      </c>
      <c r="V87" s="102" t="s">
        <v>71</v>
      </c>
      <c r="W87" s="99">
        <v>14.2</v>
      </c>
      <c r="Z87" s="97" t="s">
        <v>225</v>
      </c>
      <c r="AB87" s="98">
        <v>1</v>
      </c>
    </row>
    <row r="88" spans="1:28" ht="12.75">
      <c r="A88" s="95">
        <v>64</v>
      </c>
      <c r="B88" s="96" t="s">
        <v>160</v>
      </c>
      <c r="C88" s="97" t="s">
        <v>323</v>
      </c>
      <c r="D88" s="124" t="s">
        <v>324</v>
      </c>
      <c r="E88" s="99">
        <v>154.28</v>
      </c>
      <c r="F88" s="98" t="s">
        <v>202</v>
      </c>
      <c r="V88" s="102" t="s">
        <v>71</v>
      </c>
      <c r="W88" s="99">
        <v>1.5428</v>
      </c>
      <c r="Z88" s="97" t="s">
        <v>155</v>
      </c>
      <c r="AB88" s="98">
        <v>1</v>
      </c>
    </row>
    <row r="89" spans="1:28" ht="12.75">
      <c r="A89" s="95">
        <v>65</v>
      </c>
      <c r="B89" s="96" t="s">
        <v>151</v>
      </c>
      <c r="C89" s="97" t="s">
        <v>325</v>
      </c>
      <c r="D89" s="124" t="s">
        <v>326</v>
      </c>
      <c r="E89" s="99">
        <v>1079.96</v>
      </c>
      <c r="F89" s="98" t="s">
        <v>202</v>
      </c>
      <c r="V89" s="102" t="s">
        <v>71</v>
      </c>
      <c r="Z89" s="97" t="s">
        <v>155</v>
      </c>
      <c r="AB89" s="98">
        <v>7</v>
      </c>
    </row>
    <row r="90" spans="4:22" ht="12.75">
      <c r="D90" s="124" t="s">
        <v>327</v>
      </c>
      <c r="V90" s="102" t="s">
        <v>190</v>
      </c>
    </row>
    <row r="91" spans="1:28" ht="25.5">
      <c r="A91" s="95">
        <v>66</v>
      </c>
      <c r="B91" s="96" t="s">
        <v>328</v>
      </c>
      <c r="C91" s="97" t="s">
        <v>329</v>
      </c>
      <c r="D91" s="124" t="s">
        <v>330</v>
      </c>
      <c r="E91" s="99">
        <v>41.519</v>
      </c>
      <c r="F91" s="98" t="s">
        <v>202</v>
      </c>
      <c r="V91" s="102" t="s">
        <v>71</v>
      </c>
      <c r="Z91" s="97" t="s">
        <v>155</v>
      </c>
      <c r="AB91" s="98">
        <v>1</v>
      </c>
    </row>
    <row r="92" spans="1:28" ht="25.5">
      <c r="A92" s="95">
        <v>67</v>
      </c>
      <c r="B92" s="96" t="s">
        <v>146</v>
      </c>
      <c r="C92" s="97" t="s">
        <v>331</v>
      </c>
      <c r="D92" s="124" t="s">
        <v>332</v>
      </c>
      <c r="E92" s="99">
        <v>422.975</v>
      </c>
      <c r="F92" s="98" t="s">
        <v>202</v>
      </c>
      <c r="V92" s="102" t="s">
        <v>71</v>
      </c>
      <c r="W92" s="99">
        <v>620.9273</v>
      </c>
      <c r="Z92" s="97" t="s">
        <v>208</v>
      </c>
      <c r="AB92" s="98">
        <v>7</v>
      </c>
    </row>
    <row r="93" spans="4:23" ht="12.75">
      <c r="D93" s="135" t="s">
        <v>103</v>
      </c>
      <c r="E93" s="100">
        <v>0</v>
      </c>
      <c r="W93" s="99">
        <v>636.6701</v>
      </c>
    </row>
    <row r="94" spans="4:23" ht="12.75">
      <c r="D94" s="135" t="s">
        <v>104</v>
      </c>
      <c r="E94" s="100">
        <v>0</v>
      </c>
      <c r="W94" s="99">
        <v>2032.169018</v>
      </c>
    </row>
    <row r="95" ht="12.75">
      <c r="D95" s="134" t="s">
        <v>333</v>
      </c>
    </row>
    <row r="96" ht="12.75">
      <c r="D96" s="134" t="s">
        <v>334</v>
      </c>
    </row>
    <row r="97" spans="1:28" ht="12.75">
      <c r="A97" s="95">
        <v>68</v>
      </c>
      <c r="B97" s="96" t="s">
        <v>160</v>
      </c>
      <c r="C97" s="97" t="s">
        <v>335</v>
      </c>
      <c r="D97" s="124" t="s">
        <v>336</v>
      </c>
      <c r="E97" s="99">
        <v>202</v>
      </c>
      <c r="F97" s="98" t="s">
        <v>230</v>
      </c>
      <c r="V97" s="102" t="s">
        <v>337</v>
      </c>
      <c r="W97" s="99">
        <v>4.04</v>
      </c>
      <c r="Z97" s="97" t="s">
        <v>208</v>
      </c>
      <c r="AB97" s="98">
        <v>1</v>
      </c>
    </row>
    <row r="98" spans="1:28" ht="12.75">
      <c r="A98" s="95">
        <v>69</v>
      </c>
      <c r="B98" s="96" t="s">
        <v>160</v>
      </c>
      <c r="C98" s="97" t="s">
        <v>338</v>
      </c>
      <c r="D98" s="124" t="s">
        <v>339</v>
      </c>
      <c r="E98" s="99">
        <v>4</v>
      </c>
      <c r="F98" s="98" t="s">
        <v>234</v>
      </c>
      <c r="V98" s="102" t="s">
        <v>337</v>
      </c>
      <c r="W98" s="99">
        <v>0.304</v>
      </c>
      <c r="Z98" s="97" t="s">
        <v>208</v>
      </c>
      <c r="AB98" s="98">
        <v>7</v>
      </c>
    </row>
    <row r="99" spans="1:28" ht="12.75">
      <c r="A99" s="95">
        <v>70</v>
      </c>
      <c r="B99" s="96" t="s">
        <v>160</v>
      </c>
      <c r="C99" s="97" t="s">
        <v>340</v>
      </c>
      <c r="D99" s="124" t="s">
        <v>341</v>
      </c>
      <c r="E99" s="99">
        <v>200</v>
      </c>
      <c r="F99" s="98" t="s">
        <v>230</v>
      </c>
      <c r="V99" s="102" t="s">
        <v>337</v>
      </c>
      <c r="W99" s="99">
        <v>5.8</v>
      </c>
      <c r="Z99" s="97" t="s">
        <v>150</v>
      </c>
      <c r="AB99" s="98">
        <v>1</v>
      </c>
    </row>
    <row r="100" spans="1:28" ht="12.75">
      <c r="A100" s="95">
        <v>71</v>
      </c>
      <c r="B100" s="96" t="s">
        <v>199</v>
      </c>
      <c r="C100" s="97" t="s">
        <v>342</v>
      </c>
      <c r="D100" s="124" t="s">
        <v>343</v>
      </c>
      <c r="E100" s="99">
        <v>203</v>
      </c>
      <c r="F100" s="98" t="s">
        <v>230</v>
      </c>
      <c r="V100" s="102" t="s">
        <v>60</v>
      </c>
      <c r="Z100" s="97" t="s">
        <v>252</v>
      </c>
      <c r="AA100" s="97" t="s">
        <v>344</v>
      </c>
      <c r="AB100" s="98">
        <v>2</v>
      </c>
    </row>
    <row r="101" spans="4:23" ht="12.75">
      <c r="D101" s="135" t="s">
        <v>105</v>
      </c>
      <c r="E101" s="100">
        <v>0</v>
      </c>
      <c r="W101" s="99">
        <v>10.144</v>
      </c>
    </row>
    <row r="102" spans="4:23" ht="12.75">
      <c r="D102" s="135" t="s">
        <v>106</v>
      </c>
      <c r="E102" s="100">
        <v>0</v>
      </c>
      <c r="W102" s="99">
        <v>10.144</v>
      </c>
    </row>
    <row r="103" spans="4:23" ht="12.75">
      <c r="D103" s="135" t="s">
        <v>107</v>
      </c>
      <c r="E103" s="100">
        <v>0</v>
      </c>
      <c r="W103" s="99">
        <v>2042.313018</v>
      </c>
    </row>
  </sheetData>
  <printOptions horizontalCentered="1"/>
  <pageMargins left="0.2" right="0.09" top="0.6299212598425197" bottom="0.5905511811023623" header="0.5118110236220472" footer="0.35433070866141736"/>
  <pageSetup horizontalDpi="600" verticalDpi="600" orientation="landscape" paperSize="9" scale="92" r:id="rId1"/>
  <headerFooter alignWithMargins="0">
    <oddFooter>&amp;R&amp;"Arial Narrow,Obyčejné"&amp;8Strana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5.7109375" style="88" customWidth="1"/>
    <col min="2" max="3" width="45.7109375" style="88" customWidth="1"/>
    <col min="4" max="4" width="11.28125" style="89" customWidth="1"/>
    <col min="5" max="16384" width="9.140625" style="1" customWidth="1"/>
  </cols>
  <sheetData>
    <row r="1" spans="1:4" ht="12.75">
      <c r="A1" s="82" t="s">
        <v>108</v>
      </c>
      <c r="B1" s="83"/>
      <c r="C1" s="83"/>
      <c r="D1" s="84" t="s">
        <v>345</v>
      </c>
    </row>
    <row r="2" spans="1:4" ht="12.75">
      <c r="A2" s="82" t="s">
        <v>81</v>
      </c>
      <c r="B2" s="83"/>
      <c r="C2" s="83"/>
      <c r="D2" s="84" t="s">
        <v>82</v>
      </c>
    </row>
    <row r="3" spans="1:4" ht="12.75">
      <c r="A3" s="82" t="s">
        <v>84</v>
      </c>
      <c r="B3" s="83"/>
      <c r="C3" s="83"/>
      <c r="D3" s="84" t="s">
        <v>346</v>
      </c>
    </row>
    <row r="4" spans="1:4" ht="12.75">
      <c r="A4" s="83"/>
      <c r="B4" s="83"/>
      <c r="C4" s="83"/>
      <c r="D4" s="83"/>
    </row>
    <row r="5" spans="1:4" ht="12.75">
      <c r="A5" s="82" t="s">
        <v>88</v>
      </c>
      <c r="B5" s="83"/>
      <c r="C5" s="83"/>
      <c r="D5" s="83"/>
    </row>
    <row r="6" spans="1:4" ht="12.75">
      <c r="A6" s="82" t="s">
        <v>89</v>
      </c>
      <c r="B6" s="83"/>
      <c r="C6" s="83"/>
      <c r="D6" s="83"/>
    </row>
    <row r="7" spans="1:4" ht="12.75">
      <c r="A7" s="82" t="s">
        <v>90</v>
      </c>
      <c r="B7" s="83"/>
      <c r="C7" s="83"/>
      <c r="D7" s="83"/>
    </row>
    <row r="8" spans="1:4" ht="12.75">
      <c r="A8" s="1" t="s">
        <v>91</v>
      </c>
      <c r="B8" s="85"/>
      <c r="C8" s="86"/>
      <c r="D8" s="87"/>
    </row>
    <row r="9" spans="1:6" ht="12.75">
      <c r="A9" s="118" t="s">
        <v>347</v>
      </c>
      <c r="B9" s="118" t="s">
        <v>348</v>
      </c>
      <c r="C9" s="118" t="s">
        <v>349</v>
      </c>
      <c r="D9" s="119" t="s">
        <v>350</v>
      </c>
      <c r="F9" s="1" t="s">
        <v>351</v>
      </c>
    </row>
    <row r="10" spans="1:4" ht="12.75">
      <c r="A10" s="120"/>
      <c r="B10" s="120"/>
      <c r="C10" s="121"/>
      <c r="D10" s="122"/>
    </row>
  </sheetData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Ján Beňo</cp:lastModifiedBy>
  <cp:lastPrinted>2016-06-07T10:12:43Z</cp:lastPrinted>
  <dcterms:created xsi:type="dcterms:W3CDTF">1999-04-06T07:39:42Z</dcterms:created>
  <dcterms:modified xsi:type="dcterms:W3CDTF">2018-05-31T07:16:07Z</dcterms:modified>
  <cp:category/>
  <cp:version/>
  <cp:contentType/>
  <cp:contentStatus/>
</cp:coreProperties>
</file>